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4" activeTab="14"/>
  </bookViews>
  <sheets>
    <sheet name="报告" sheetId="1" r:id="rId1"/>
    <sheet name="23电子商务1班" sheetId="2" r:id="rId2"/>
    <sheet name="23电子商务2班" sheetId="3" r:id="rId3"/>
    <sheet name="23大数据与会计1班" sheetId="8" r:id="rId4"/>
    <sheet name="23大数据与会计2班" sheetId="9" r:id="rId5"/>
    <sheet name="23大数据与会计3班" sheetId="10" r:id="rId6"/>
    <sheet name="23大数据与会计4班" sheetId="11" r:id="rId7"/>
    <sheet name="23现代物流管理1班" sheetId="12" r:id="rId8"/>
    <sheet name="23现代物流管理2班" sheetId="13" r:id="rId9"/>
    <sheet name="23现代物流管理3班" sheetId="14" r:id="rId10"/>
    <sheet name="23连锁经营与管理1班" sheetId="20" r:id="rId11"/>
    <sheet name="23连锁经营与管理2班" sheetId="21" r:id="rId12"/>
    <sheet name="23跨境电子商务1班" sheetId="25" r:id="rId13"/>
    <sheet name="23跨境电子商务2班" sheetId="26" r:id="rId14"/>
    <sheet name="23采购与供应管理班" sheetId="15" r:id="rId15"/>
    <sheet name="24电子商务1班" sheetId="18" r:id="rId16"/>
    <sheet name="24电子商务2班" sheetId="19" r:id="rId17"/>
    <sheet name="24大数据与会计1班" sheetId="22" r:id="rId18"/>
    <sheet name="24大数据与会计2班" sheetId="23" r:id="rId19"/>
    <sheet name="24大数据与会计3班" sheetId="24" r:id="rId20"/>
    <sheet name="24连锁与经营管理1班" sheetId="4" r:id="rId21"/>
    <sheet name="24连锁与经营管理2班" sheetId="5" r:id="rId22"/>
    <sheet name="24连锁与经营管理3班" sheetId="6" r:id="rId23"/>
    <sheet name="24连锁与经营管理4班" sheetId="7" r:id="rId24"/>
    <sheet name="24现代物流管理1班" sheetId="27" r:id="rId25"/>
    <sheet name="24现代物流管理2班" sheetId="28" r:id="rId26"/>
    <sheet name="24跨境电子商务班" sheetId="29" r:id="rId27"/>
    <sheet name="24采购与供应管理班" sheetId="16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<sst xmlns="http://schemas.openxmlformats.org/spreadsheetml/2006/main" count="607" uniqueCount="424">
  <si>
    <t>报告：成功合并 23 个工作表。</t>
  </si>
  <si>
    <t>工作簿</t>
  </si>
  <si>
    <t>工作表</t>
  </si>
  <si>
    <t>合并状态</t>
  </si>
  <si>
    <t>合并后的位置</t>
  </si>
  <si>
    <t>23电商24连锁25春综测.xlsx</t>
  </si>
  <si>
    <t>23电商1</t>
  </si>
  <si>
    <t>成功</t>
  </si>
  <si>
    <t>23电商1'</t>
  </si>
  <si>
    <t>23电商2</t>
  </si>
  <si>
    <t>23电商2'</t>
  </si>
  <si>
    <t>24连锁1</t>
  </si>
  <si>
    <t>24连锁1'</t>
  </si>
  <si>
    <t>24连锁2</t>
  </si>
  <si>
    <t>24连锁2'</t>
  </si>
  <si>
    <t>24连锁3</t>
  </si>
  <si>
    <t>24连锁3'</t>
  </si>
  <si>
    <t>24连锁4</t>
  </si>
  <si>
    <t>24连锁4'</t>
  </si>
  <si>
    <t>23会计 2025年春学期德育素质分公示.xlsx</t>
  </si>
  <si>
    <t>23会计1班</t>
  </si>
  <si>
    <t>23会计1班'</t>
  </si>
  <si>
    <t>23会计2班</t>
  </si>
  <si>
    <t>23会计2班'</t>
  </si>
  <si>
    <t>23会计3班</t>
  </si>
  <si>
    <t>23会计3班'</t>
  </si>
  <si>
    <t>23会计4班</t>
  </si>
  <si>
    <t>23会计4班'</t>
  </si>
  <si>
    <t>德育分.xlsx</t>
  </si>
  <si>
    <t>23现代物流管理1班</t>
  </si>
  <si>
    <t>23现代物流管理1班'</t>
  </si>
  <si>
    <t>23现代物流管理2班</t>
  </si>
  <si>
    <t>23现代物流管理2班'</t>
  </si>
  <si>
    <t>23现代物流管理3班</t>
  </si>
  <si>
    <t>23现代物流管理3班'</t>
  </si>
  <si>
    <t>23采购与供应管理班</t>
  </si>
  <si>
    <t>23采购与供应管理班'</t>
  </si>
  <si>
    <t>24采购与供应管理班</t>
  </si>
  <si>
    <t>24采购与供应管理班'</t>
  </si>
  <si>
    <t>Sheet1</t>
  </si>
  <si>
    <t>德育素质得分-24电商.xlsx</t>
  </si>
  <si>
    <t>Sheet1 (2)'</t>
  </si>
  <si>
    <t>Sheet2</t>
  </si>
  <si>
    <t>综测公示-仇.xlsx</t>
  </si>
  <si>
    <t>23连锁1</t>
  </si>
  <si>
    <t>23连锁1'</t>
  </si>
  <si>
    <t>23连锁2</t>
  </si>
  <si>
    <t>23连锁2'</t>
  </si>
  <si>
    <t>24会计1</t>
  </si>
  <si>
    <t>24会计1'</t>
  </si>
  <si>
    <t>24会计2</t>
  </si>
  <si>
    <t>24会计2'</t>
  </si>
  <si>
    <t>24会计3</t>
  </si>
  <si>
    <t>24会计3'</t>
  </si>
  <si>
    <t>商学院23电子商务1班2025年春学期德育素质得分表</t>
  </si>
  <si>
    <t>学号</t>
  </si>
  <si>
    <t>德育素质分</t>
  </si>
  <si>
    <t>商学院23电子商务2班2025年春学期德育素质得分表</t>
  </si>
  <si>
    <t>2304310023</t>
  </si>
  <si>
    <t>2304310001</t>
  </si>
  <si>
    <t>2304310024</t>
  </si>
  <si>
    <t>2304310002</t>
  </si>
  <si>
    <t>2304310026</t>
  </si>
  <si>
    <t>2304310003</t>
  </si>
  <si>
    <t>2304310028</t>
  </si>
  <si>
    <t>2304310005</t>
  </si>
  <si>
    <t>2304310029</t>
  </si>
  <si>
    <t>2304310007</t>
  </si>
  <si>
    <t>2304310030</t>
  </si>
  <si>
    <t>2304310008</t>
  </si>
  <si>
    <t>2304310031</t>
  </si>
  <si>
    <t>2304310009</t>
  </si>
  <si>
    <t>2304310032</t>
  </si>
  <si>
    <t>2304310010</t>
  </si>
  <si>
    <t>2304310033</t>
  </si>
  <si>
    <t>2304310011</t>
  </si>
  <si>
    <t>2304310034</t>
  </si>
  <si>
    <t>2304310012</t>
  </si>
  <si>
    <t>2304310035</t>
  </si>
  <si>
    <t>2304310013</t>
  </si>
  <si>
    <t>2304310036</t>
  </si>
  <si>
    <t>2304310014</t>
  </si>
  <si>
    <t>2304310037</t>
  </si>
  <si>
    <t>2304310015</t>
  </si>
  <si>
    <t>2304310038</t>
  </si>
  <si>
    <t>2304310016</t>
  </si>
  <si>
    <t>2304310017</t>
  </si>
  <si>
    <t>2304310041</t>
  </si>
  <si>
    <t>2304310018</t>
  </si>
  <si>
    <t>2304310042</t>
  </si>
  <si>
    <t>2304310019</t>
  </si>
  <si>
    <t>2304310043</t>
  </si>
  <si>
    <t>2304310020</t>
  </si>
  <si>
    <t>2304310044</t>
  </si>
  <si>
    <t>2304310021</t>
  </si>
  <si>
    <t>2304310045</t>
  </si>
  <si>
    <t>2304310022</t>
  </si>
  <si>
    <t>商学院23大数据与会计1班2025年春学期德育素质得分表</t>
  </si>
  <si>
    <t>2304301001</t>
  </si>
  <si>
    <t>63.5</t>
  </si>
  <si>
    <t>2304301022</t>
  </si>
  <si>
    <t>60</t>
  </si>
  <si>
    <t>2304301002</t>
  </si>
  <si>
    <t>43</t>
  </si>
  <si>
    <t>2304301023</t>
  </si>
  <si>
    <t>51.5</t>
  </si>
  <si>
    <t>2304301003</t>
  </si>
  <si>
    <t>98</t>
  </si>
  <si>
    <t>2304301024</t>
  </si>
  <si>
    <t>66.5</t>
  </si>
  <si>
    <t>2304301004</t>
  </si>
  <si>
    <t>64.5</t>
  </si>
  <si>
    <t>2304301025</t>
  </si>
  <si>
    <t>74</t>
  </si>
  <si>
    <t>2304301005</t>
  </si>
  <si>
    <t>84</t>
  </si>
  <si>
    <t>2304301026</t>
  </si>
  <si>
    <t>61</t>
  </si>
  <si>
    <t>2304301006</t>
  </si>
  <si>
    <t>67.5</t>
  </si>
  <si>
    <t>2304301027</t>
  </si>
  <si>
    <t>2304301007</t>
  </si>
  <si>
    <t>68</t>
  </si>
  <si>
    <t>2304301028</t>
  </si>
  <si>
    <t>59</t>
  </si>
  <si>
    <t>2304301008</t>
  </si>
  <si>
    <t>83.5</t>
  </si>
  <si>
    <t>2304301029</t>
  </si>
  <si>
    <t>2304301009</t>
  </si>
  <si>
    <t>2304301030</t>
  </si>
  <si>
    <t>49</t>
  </si>
  <si>
    <t>2304301010</t>
  </si>
  <si>
    <t>61.5</t>
  </si>
  <si>
    <t>2304301031</t>
  </si>
  <si>
    <t>82.5</t>
  </si>
  <si>
    <t>2304301011</t>
  </si>
  <si>
    <t>2304301032</t>
  </si>
  <si>
    <t>2304301012</t>
  </si>
  <si>
    <t>2304301033</t>
  </si>
  <si>
    <t>73</t>
  </si>
  <si>
    <t>2304301013</t>
  </si>
  <si>
    <t>69.5</t>
  </si>
  <si>
    <t>2304301034</t>
  </si>
  <si>
    <t>79.5</t>
  </si>
  <si>
    <t>2304301014</t>
  </si>
  <si>
    <t>92</t>
  </si>
  <si>
    <t>2304301035</t>
  </si>
  <si>
    <t>59.5</t>
  </si>
  <si>
    <t>2304301015</t>
  </si>
  <si>
    <t>93.5</t>
  </si>
  <si>
    <t>2304301036</t>
  </si>
  <si>
    <t>57</t>
  </si>
  <si>
    <t>2304301016</t>
  </si>
  <si>
    <t>82</t>
  </si>
  <si>
    <t>2304301037</t>
  </si>
  <si>
    <t>69</t>
  </si>
  <si>
    <t>2304301017</t>
  </si>
  <si>
    <t>2304301038</t>
  </si>
  <si>
    <t>2304301018</t>
  </si>
  <si>
    <t>2304301039</t>
  </si>
  <si>
    <t>67</t>
  </si>
  <si>
    <t>2304301019</t>
  </si>
  <si>
    <t>2304301040</t>
  </si>
  <si>
    <t>2304301020</t>
  </si>
  <si>
    <t>2304310006</t>
  </si>
  <si>
    <t>75.5</t>
  </si>
  <si>
    <t>2304301021</t>
  </si>
  <si>
    <t>商学院23大数据与会计2班2025年春学期德育素质得分表</t>
  </si>
  <si>
    <t>商学院23大数据与会计3班2025年春学期德育素质得分表</t>
  </si>
  <si>
    <t>商学院23大数据与会计4班2025年春学期德育素质得分表</t>
  </si>
  <si>
    <t>2304304001</t>
  </si>
  <si>
    <t>2304304022</t>
  </si>
  <si>
    <t>64</t>
  </si>
  <si>
    <t>2304304002</t>
  </si>
  <si>
    <t>2304304023</t>
  </si>
  <si>
    <t>62</t>
  </si>
  <si>
    <t>2304304003</t>
  </si>
  <si>
    <t>2304304024</t>
  </si>
  <si>
    <t>74.5</t>
  </si>
  <si>
    <t>56</t>
  </si>
  <si>
    <t>2304304025</t>
  </si>
  <si>
    <t>2304304026</t>
  </si>
  <si>
    <t>72.5</t>
  </si>
  <si>
    <t>2304304027</t>
  </si>
  <si>
    <t>2304304028</t>
  </si>
  <si>
    <t>54</t>
  </si>
  <si>
    <t>71</t>
  </si>
  <si>
    <t>2304304029</t>
  </si>
  <si>
    <t>80</t>
  </si>
  <si>
    <t>2304304030</t>
  </si>
  <si>
    <t>65</t>
  </si>
  <si>
    <t>60.5</t>
  </si>
  <si>
    <t>2304304031</t>
  </si>
  <si>
    <t>2304304032</t>
  </si>
  <si>
    <t>62.5</t>
  </si>
  <si>
    <t>2304304033</t>
  </si>
  <si>
    <t>66</t>
  </si>
  <si>
    <t>2304304034</t>
  </si>
  <si>
    <t>2304304035</t>
  </si>
  <si>
    <t>2304304036</t>
  </si>
  <si>
    <t>70.5</t>
  </si>
  <si>
    <t>2304304016</t>
  </si>
  <si>
    <t>2304304037</t>
  </si>
  <si>
    <t>72</t>
  </si>
  <si>
    <t>2304304038</t>
  </si>
  <si>
    <t>86.5</t>
  </si>
  <si>
    <t>2304304040</t>
  </si>
  <si>
    <t>53.5</t>
  </si>
  <si>
    <t>58</t>
  </si>
  <si>
    <t>2304304042</t>
  </si>
  <si>
    <t>2304306005</t>
  </si>
  <si>
    <t>2304312009</t>
  </si>
  <si>
    <t>商学院23现代物流管理1班2025年春学期德育素质得分表</t>
  </si>
  <si>
    <t>德育综测分</t>
  </si>
  <si>
    <t>2304305001</t>
  </si>
  <si>
    <t>2304305021</t>
  </si>
  <si>
    <t>2304305002</t>
  </si>
  <si>
    <t>2304305022</t>
  </si>
  <si>
    <t>2304305003</t>
  </si>
  <si>
    <t>2304305023</t>
  </si>
  <si>
    <t>2304305004</t>
  </si>
  <si>
    <t>2304305024</t>
  </si>
  <si>
    <t>2304305005</t>
  </si>
  <si>
    <t>2304305025</t>
  </si>
  <si>
    <t>2304305006</t>
  </si>
  <si>
    <t>2304305026</t>
  </si>
  <si>
    <t>2304305007</t>
  </si>
  <si>
    <t>2304305027</t>
  </si>
  <si>
    <t>2304305008</t>
  </si>
  <si>
    <t>2304305028</t>
  </si>
  <si>
    <t>2304305009</t>
  </si>
  <si>
    <t>2304305029</t>
  </si>
  <si>
    <t>2304305010</t>
  </si>
  <si>
    <t>2304305030</t>
  </si>
  <si>
    <t>2304305011</t>
  </si>
  <si>
    <t>2304305031</t>
  </si>
  <si>
    <t>2304305012</t>
  </si>
  <si>
    <t>2304305032</t>
  </si>
  <si>
    <t>2304305013</t>
  </si>
  <si>
    <t>2304305033</t>
  </si>
  <si>
    <t>2304305014</t>
  </si>
  <si>
    <t>2304305034</t>
  </si>
  <si>
    <t>2304305015</t>
  </si>
  <si>
    <t>2304305035</t>
  </si>
  <si>
    <t>2304305016</t>
  </si>
  <si>
    <t>2304305036</t>
  </si>
  <si>
    <t>2304305017</t>
  </si>
  <si>
    <t>2304305037</t>
  </si>
  <si>
    <t>2304305018</t>
  </si>
  <si>
    <t>2304305038</t>
  </si>
  <si>
    <t>2304305019</t>
  </si>
  <si>
    <t>2304305039</t>
  </si>
  <si>
    <t>2304305020</t>
  </si>
  <si>
    <t>2304305040</t>
  </si>
  <si>
    <t>商学院23现代物流管理2班2025年春学期德育素质得分表</t>
  </si>
  <si>
    <t>2004301047</t>
  </si>
  <si>
    <t>2304306021</t>
  </si>
  <si>
    <t>2104307005</t>
  </si>
  <si>
    <t>2304306022</t>
  </si>
  <si>
    <t>2304306001</t>
  </si>
  <si>
    <t>2304306023</t>
  </si>
  <si>
    <t>2304306002</t>
  </si>
  <si>
    <t>2304306024</t>
  </si>
  <si>
    <t>2304306003</t>
  </si>
  <si>
    <t>2304306025</t>
  </si>
  <si>
    <t>2304306004</t>
  </si>
  <si>
    <t>2304306026</t>
  </si>
  <si>
    <t>2304306006</t>
  </si>
  <si>
    <t>2304306027</t>
  </si>
  <si>
    <t>2304306007</t>
  </si>
  <si>
    <t>2304306028</t>
  </si>
  <si>
    <t>2304306008</t>
  </si>
  <si>
    <t>2304306029</t>
  </si>
  <si>
    <t>2304306009</t>
  </si>
  <si>
    <t>2304306031</t>
  </si>
  <si>
    <t>2304306010</t>
  </si>
  <si>
    <t>2304306032</t>
  </si>
  <si>
    <t>2304306111</t>
  </si>
  <si>
    <t>2304306033</t>
  </si>
  <si>
    <t>2304306012</t>
  </si>
  <si>
    <t>2304306035</t>
  </si>
  <si>
    <t>2304306013</t>
  </si>
  <si>
    <t>2304306036</t>
  </si>
  <si>
    <t>2304306014</t>
  </si>
  <si>
    <t>2304306037</t>
  </si>
  <si>
    <t>2304306016</t>
  </si>
  <si>
    <t>2304306038</t>
  </si>
  <si>
    <t>2304306017</t>
  </si>
  <si>
    <t>2304306040</t>
  </si>
  <si>
    <t>2304306019</t>
  </si>
  <si>
    <t>2204308036</t>
  </si>
  <si>
    <t>2304306020</t>
  </si>
  <si>
    <t>商学院23现代物流管理3班2025年春学期德育素质得分表</t>
  </si>
  <si>
    <t>德育分素质分</t>
  </si>
  <si>
    <t>商学院23连锁经营与管理1班2025年春学期德育素质得分表</t>
  </si>
  <si>
    <t>德育分</t>
  </si>
  <si>
    <t>商学院23连锁经营与管理2班2025年春学期德育素质得分表</t>
  </si>
  <si>
    <t>商学院23跨境电子商务1班2025年春学期德育素质得分表</t>
  </si>
  <si>
    <r>
      <rPr>
        <b/>
        <sz val="14"/>
        <rFont val="宋体"/>
        <charset val="134"/>
      </rPr>
      <t>商学院</t>
    </r>
    <r>
      <rPr>
        <b/>
        <sz val="14"/>
        <rFont val="Times New Roman"/>
        <charset val="134"/>
      </rPr>
      <t>23</t>
    </r>
    <r>
      <rPr>
        <b/>
        <sz val="14"/>
        <rFont val="宋体"/>
        <charset val="134"/>
      </rPr>
      <t>跨境电子商务</t>
    </r>
    <r>
      <rPr>
        <b/>
        <sz val="14"/>
        <rFont val="Times New Roman"/>
        <charset val="134"/>
      </rPr>
      <t>2</t>
    </r>
    <r>
      <rPr>
        <b/>
        <sz val="14"/>
        <rFont val="宋体"/>
        <charset val="134"/>
      </rPr>
      <t>班</t>
    </r>
    <r>
      <rPr>
        <b/>
        <sz val="14"/>
        <rFont val="Times New Roman"/>
        <charset val="134"/>
      </rPr>
      <t>2025</t>
    </r>
    <r>
      <rPr>
        <b/>
        <sz val="14"/>
        <rFont val="宋体"/>
        <charset val="134"/>
      </rPr>
      <t>年春学期德育素质得分表</t>
    </r>
  </si>
  <si>
    <t>商学院23采购与供应管理班2025年秋学期德育素质得分表</t>
  </si>
  <si>
    <t>商学院24电子商务1班2025春学期德育素质得分表</t>
  </si>
  <si>
    <t>商学院24电子商务2班2025春学期德育素质得分表</t>
  </si>
  <si>
    <t>2430416201</t>
  </si>
  <si>
    <t>2430416224</t>
  </si>
  <si>
    <t>2430416202</t>
  </si>
  <si>
    <t>2430416225</t>
  </si>
  <si>
    <t>2430416203</t>
  </si>
  <si>
    <t>2430416226</t>
  </si>
  <si>
    <t>2430416204</t>
  </si>
  <si>
    <t>2430416228</t>
  </si>
  <si>
    <t>2430416205</t>
  </si>
  <si>
    <t>2430416229</t>
  </si>
  <si>
    <t>2430416206</t>
  </si>
  <si>
    <t>2430416230</t>
  </si>
  <si>
    <t>2430416207</t>
  </si>
  <si>
    <t>2430416231</t>
  </si>
  <si>
    <t>2430416208</t>
  </si>
  <si>
    <t>2430416232</t>
  </si>
  <si>
    <t>2430416209</t>
  </si>
  <si>
    <t>2430416233</t>
  </si>
  <si>
    <t>2430416210</t>
  </si>
  <si>
    <t>2430416235</t>
  </si>
  <si>
    <t>2430416211</t>
  </si>
  <si>
    <t>2430416236</t>
  </si>
  <si>
    <t>2430416212</t>
  </si>
  <si>
    <t>2430416237</t>
  </si>
  <si>
    <t>2430416213</t>
  </si>
  <si>
    <t>2430416238</t>
  </si>
  <si>
    <t>2430416215</t>
  </si>
  <si>
    <t>2430416239</t>
  </si>
  <si>
    <t>2430416216</t>
  </si>
  <si>
    <t>2430416240</t>
  </si>
  <si>
    <t>2430416217</t>
  </si>
  <si>
    <t>2430416241</t>
  </si>
  <si>
    <t>2430416218</t>
  </si>
  <si>
    <t>2430416242</t>
  </si>
  <si>
    <t>2430416220</t>
  </si>
  <si>
    <t>2430416243</t>
  </si>
  <si>
    <t>2430416221</t>
  </si>
  <si>
    <t>2430416244</t>
  </si>
  <si>
    <t>2430416222</t>
  </si>
  <si>
    <t>2430416245</t>
  </si>
  <si>
    <t>2430416223</t>
  </si>
  <si>
    <t>商学院24大数据与会计1班2025年春学期德育素质得分表</t>
  </si>
  <si>
    <t>商学院24大数据与会计2班2025年秋学期德育素质得分表</t>
  </si>
  <si>
    <t>商学院24大数据与会计3班2025年春学期德育素质得分表</t>
  </si>
  <si>
    <t>商学院24连锁经营与管理1班2025年春学期德育素质得分表</t>
  </si>
  <si>
    <t>商学院24连锁经营与管理2班2025年春学期德育素质得分表</t>
  </si>
  <si>
    <t>商学院24连锁经营与管理3班2025年春学期德育素质得分表</t>
  </si>
  <si>
    <t>商学院24连锁经营与管理4班2025年春学期德育素质得分表</t>
  </si>
  <si>
    <r>
      <rPr>
        <b/>
        <sz val="16"/>
        <color rgb="FF000000"/>
        <rFont val="宋体"/>
        <charset val="134"/>
      </rPr>
      <t>商学院</t>
    </r>
    <r>
      <rPr>
        <b/>
        <sz val="16"/>
        <color rgb="FF000000"/>
        <rFont val="Times New Roman"/>
        <charset val="134"/>
      </rPr>
      <t>24</t>
    </r>
    <r>
      <rPr>
        <b/>
        <sz val="16"/>
        <color rgb="FF000000"/>
        <rFont val="宋体"/>
        <charset val="134"/>
      </rPr>
      <t>现代物流管理1班</t>
    </r>
    <r>
      <rPr>
        <b/>
        <sz val="16"/>
        <color rgb="FF000000"/>
        <rFont val="Times New Roman"/>
        <charset val="134"/>
      </rPr>
      <t>2025</t>
    </r>
    <r>
      <rPr>
        <b/>
        <sz val="16"/>
        <color rgb="FF000000"/>
        <rFont val="宋体"/>
        <charset val="134"/>
      </rPr>
      <t xml:space="preserve">年春学期德育素质得分表   </t>
    </r>
  </si>
  <si>
    <t>2430414101</t>
  </si>
  <si>
    <t>2430414102</t>
  </si>
  <si>
    <t>2430414127</t>
  </si>
  <si>
    <t>2430414103</t>
  </si>
  <si>
    <t>2430414128</t>
  </si>
  <si>
    <t>2430414104</t>
  </si>
  <si>
    <t>2430414105</t>
  </si>
  <si>
    <t>2430414131</t>
  </si>
  <si>
    <t>2430414132</t>
  </si>
  <si>
    <t>2430414107</t>
  </si>
  <si>
    <t>2430414133</t>
  </si>
  <si>
    <t>2430414108</t>
  </si>
  <si>
    <t>2430414134</t>
  </si>
  <si>
    <t>2430414109</t>
  </si>
  <si>
    <t>2430414135</t>
  </si>
  <si>
    <t>2430414110</t>
  </si>
  <si>
    <t>2430414136</t>
  </si>
  <si>
    <t>2430414111</t>
  </si>
  <si>
    <t>2430414137</t>
  </si>
  <si>
    <t>2430414112</t>
  </si>
  <si>
    <t>2430414138</t>
  </si>
  <si>
    <t>2430414113</t>
  </si>
  <si>
    <t>2430414139</t>
  </si>
  <si>
    <t>2430414114</t>
  </si>
  <si>
    <t>2430414140</t>
  </si>
  <si>
    <t>2430414115</t>
  </si>
  <si>
    <t>2430414117</t>
  </si>
  <si>
    <t>2430414143</t>
  </si>
  <si>
    <t>2430414120</t>
  </si>
  <si>
    <t>2430414144</t>
  </si>
  <si>
    <t>2430414121</t>
  </si>
  <si>
    <t>2430414145</t>
  </si>
  <si>
    <t>2430414122</t>
  </si>
  <si>
    <t>2430414123</t>
  </si>
  <si>
    <t>2430414124</t>
  </si>
  <si>
    <t>商学院24现代物流管理2班2025年春学期德育素质得分表</t>
  </si>
  <si>
    <t>2430414201</t>
  </si>
  <si>
    <t>2430414225</t>
  </si>
  <si>
    <t>2430414202</t>
  </si>
  <si>
    <t>2430414226</t>
  </si>
  <si>
    <t>2430414203</t>
  </si>
  <si>
    <t>2430414227</t>
  </si>
  <si>
    <t>2430414204</t>
  </si>
  <si>
    <t>2430414228</t>
  </si>
  <si>
    <t>2430414205</t>
  </si>
  <si>
    <t>2430414229</t>
  </si>
  <si>
    <t>2430414207</t>
  </si>
  <si>
    <t>2430414231</t>
  </si>
  <si>
    <t>2430414208</t>
  </si>
  <si>
    <t>2430414233</t>
  </si>
  <si>
    <t>2430414210</t>
  </si>
  <si>
    <t>2430414234</t>
  </si>
  <si>
    <t>2430414211</t>
  </si>
  <si>
    <t>2430414235</t>
  </si>
  <si>
    <t>2430414212</t>
  </si>
  <si>
    <t>2430414236</t>
  </si>
  <si>
    <t>2430414214</t>
  </si>
  <si>
    <t>2430414237</t>
  </si>
  <si>
    <t>2430414238</t>
  </si>
  <si>
    <t>2430414216</t>
  </si>
  <si>
    <t>2430414239</t>
  </si>
  <si>
    <t>2430414217</t>
  </si>
  <si>
    <t>2430414240</t>
  </si>
  <si>
    <t>2430414218</t>
  </si>
  <si>
    <t>2430414241</t>
  </si>
  <si>
    <t>2430414220</t>
  </si>
  <si>
    <t>2430414221</t>
  </si>
  <si>
    <t>2430414244</t>
  </si>
  <si>
    <t>2430414222</t>
  </si>
  <si>
    <t>2430414223</t>
  </si>
  <si>
    <t>2430414224</t>
  </si>
  <si>
    <t>商学院24跨境电子商务班2025年春学期德育素质得分表</t>
  </si>
  <si>
    <t>商学院24采购与供应管理班2025年春学期德育素质得分表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</si>
</sst>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6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indexed="8"/>
      <name val="仿宋"/>
      <charset val="134"/>
    </font>
    <font>
      <b/>
      <sz val="12"/>
      <color indexed="8"/>
      <name val="仿宋"/>
      <charset val="134"/>
    </font>
    <font>
      <sz val="11"/>
      <name val="宋体"/>
      <charset val="134"/>
      <scheme val="minor"/>
    </font>
    <font>
      <b/>
      <sz val="16"/>
      <name val="仿宋"/>
      <charset val="134"/>
    </font>
    <font>
      <b/>
      <sz val="12"/>
      <name val="仿宋"/>
      <charset val="134"/>
    </font>
    <font>
      <sz val="11"/>
      <color rgb="FF000000"/>
      <name val="Times New Roman"/>
      <charset val="134"/>
    </font>
    <font>
      <sz val="12"/>
      <color rgb="FF000000"/>
      <name val="Times New Roman"/>
      <charset val="134"/>
    </font>
    <font>
      <sz val="11"/>
      <name val="Times New Roman"/>
      <charset val="134"/>
    </font>
    <font>
      <sz val="12"/>
      <name val="Times New Roman"/>
      <charset val="134"/>
    </font>
    <font>
      <b/>
      <sz val="16"/>
      <color rgb="FF000000"/>
      <name val="宋体"/>
      <charset val="134"/>
    </font>
    <font>
      <b/>
      <sz val="16"/>
      <name val="Times New Roman"/>
      <charset val="134"/>
    </font>
    <font>
      <b/>
      <sz val="16"/>
      <color indexed="8"/>
      <name val="宋体"/>
      <charset val="134"/>
    </font>
    <font>
      <sz val="16"/>
      <color rgb="FF000000"/>
      <name val="Times New Roman"/>
      <charset val="134"/>
    </font>
    <font>
      <sz val="16"/>
      <color theme="1"/>
      <name val="Times New Roman"/>
      <charset val="0"/>
    </font>
    <font>
      <sz val="16"/>
      <name val="Times New Roman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b/>
      <sz val="14"/>
      <color theme="1"/>
      <name val="方正小标宋_GBK"/>
      <charset val="134"/>
    </font>
    <font>
      <b/>
      <sz val="12"/>
      <color rgb="FF000000"/>
      <name val="仿宋"/>
      <charset val="134"/>
    </font>
    <font>
      <b/>
      <sz val="16"/>
      <color rgb="FF000000"/>
      <name val="仿宋"/>
      <charset val="134"/>
    </font>
    <font>
      <sz val="12"/>
      <color rgb="FF000000"/>
      <name val="仿宋"/>
      <charset val="134"/>
    </font>
    <font>
      <b/>
      <sz val="12"/>
      <color theme="1"/>
      <name val="宋体"/>
      <charset val="134"/>
      <scheme val="minor"/>
    </font>
    <font>
      <sz val="10"/>
      <color theme="1"/>
      <name val="Microsoft YaHei"/>
      <charset val="134"/>
    </font>
    <font>
      <sz val="10"/>
      <name val="Microsoft YaHei"/>
      <charset val="134"/>
    </font>
    <font>
      <b/>
      <sz val="14"/>
      <name val="宋体"/>
      <charset val="134"/>
    </font>
    <font>
      <sz val="14"/>
      <color theme="1"/>
      <name val="Times New Roman"/>
      <charset val="134"/>
    </font>
    <font>
      <sz val="14"/>
      <color indexed="8"/>
      <name val="Times New Roman"/>
      <charset val="134"/>
    </font>
    <font>
      <sz val="14"/>
      <color rgb="FF000000"/>
      <name val="Times New Roman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6"/>
      <color theme="1"/>
      <name val="宋体"/>
      <charset val="134"/>
    </font>
    <font>
      <sz val="12"/>
      <color indexed="8"/>
      <name val="宋体"/>
      <charset val="134"/>
    </font>
    <font>
      <sz val="14"/>
      <color theme="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Times New Roman"/>
      <charset val="134"/>
    </font>
    <font>
      <b/>
      <sz val="16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4" borderId="18" applyNumberFormat="0" applyAlignment="0" applyProtection="0">
      <alignment vertical="center"/>
    </xf>
    <xf numFmtId="0" fontId="53" fillId="5" borderId="19" applyNumberFormat="0" applyAlignment="0" applyProtection="0">
      <alignment vertical="center"/>
    </xf>
    <xf numFmtId="0" fontId="54" fillId="5" borderId="18" applyNumberFormat="0" applyAlignment="0" applyProtection="0">
      <alignment vertical="center"/>
    </xf>
    <xf numFmtId="0" fontId="55" fillId="6" borderId="20" applyNumberFormat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4" fillId="0" borderId="11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26" fillId="0" borderId="4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31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49" fontId="32" fillId="0" borderId="1" xfId="0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35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5" fillId="0" borderId="1" xfId="0" applyFont="1" applyFill="1" applyBorder="1" applyAlignment="1">
      <alignment horizontal="center" vertical="center"/>
    </xf>
    <xf numFmtId="49" fontId="0" fillId="0" borderId="0" xfId="0" applyNumberFormat="1" applyFont="1" applyFill="1" applyAlignment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49" fontId="36" fillId="0" borderId="1" xfId="0" applyNumberFormat="1" applyFont="1" applyFill="1" applyBorder="1" applyAlignment="1">
      <alignment horizontal="center" vertical="center"/>
    </xf>
    <xf numFmtId="49" fontId="37" fillId="0" borderId="1" xfId="0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49" fontId="38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/>
    </xf>
    <xf numFmtId="49" fontId="0" fillId="0" borderId="12" xfId="0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9" fillId="0" borderId="13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40" fillId="0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 wrapText="1"/>
    </xf>
    <xf numFmtId="0" fontId="37" fillId="0" borderId="1" xfId="0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42" fillId="0" borderId="0" xfId="0" applyFont="1" applyFill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0" fontId="38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35" fillId="0" borderId="0" xfId="0" applyFont="1" applyFill="1" applyAlignment="1">
      <alignment horizontal="center" vertical="center"/>
    </xf>
    <xf numFmtId="49" fontId="42" fillId="0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 wrapText="1"/>
    </xf>
    <xf numFmtId="49" fontId="38" fillId="0" borderId="0" xfId="0" applyNumberFormat="1" applyFont="1" applyFill="1" applyAlignment="1">
      <alignment vertical="center"/>
    </xf>
    <xf numFmtId="0" fontId="4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35" fillId="0" borderId="0" xfId="0" applyFont="1">
      <alignment vertical="center"/>
    </xf>
    <xf numFmtId="0" fontId="44" fillId="0" borderId="0" xfId="6">
      <alignment vertical="center"/>
    </xf>
    <xf numFmtId="0" fontId="45" fillId="0" borderId="0" xfId="6" applyFont="1">
      <alignment vertical="center"/>
    </xf>
    <xf numFmtId="0" fontId="44" fillId="0" borderId="0" xfId="6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www.wps.cn/officeDocument/2021/sharedlinks" Target="sharedlinks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B4:E27" totalsRowShown="0">
  <autoFilter xmlns:etc="http://www.wps.cn/officeDocument/2017/etCustomData" ref="B4:E27" etc:filterBottomFollowUsedRange="0"/>
  <tableColumns count="4">
    <tableColumn id="1" name="工作簿"/>
    <tableColumn id="2" name="工作表"/>
    <tableColumn id="3" name="合并状态"/>
    <tableColumn id="4" name="合并后的位置"/>
  </tableColumns>
  <tableStyleInfo name="TableStylePreset3_Accent1" showFirstColumn="0" showLastColumn="0" showRowStripes="1" showColumnStripes="0"/>
</tabl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E27"/>
  <sheetViews>
    <sheetView showGridLines="0" workbookViewId="0">
      <selection activeCell="C24" sqref="C24"/>
    </sheetView>
  </sheetViews>
  <sheetFormatPr defaultColWidth="8.725" defaultRowHeight="13.5" outlineLevelCol="4"/>
  <cols>
    <col min="2" max="2" width="43.275" customWidth="1"/>
    <col min="3" max="3" width="20.8166666666667" customWidth="1"/>
    <col min="4" max="4" width="9.54166666666667" customWidth="1"/>
    <col min="5" max="5" width="21.9083333333333" customWidth="1"/>
  </cols>
  <sheetData>
    <row r="2" spans="2:2">
      <c r="B2" s="109" t="s">
        <v>0</v>
      </c>
    </row>
    <row r="4" spans="2:5">
      <c r="B4" t="s">
        <v>1</v>
      </c>
      <c r="C4" t="s">
        <v>2</v>
      </c>
      <c r="D4" t="s">
        <v>3</v>
      </c>
      <c r="E4" t="s">
        <v>4</v>
      </c>
    </row>
    <row r="5" spans="2:5">
      <c r="B5" t="s">
        <v>5</v>
      </c>
      <c r="C5" t="s">
        <v>6</v>
      </c>
      <c r="D5" t="s">
        <v>7</v>
      </c>
      <c r="E5" s="112" t="s">
        <v>8</v>
      </c>
    </row>
    <row r="6" spans="2:5">
      <c r="B6" t="s">
        <v>5</v>
      </c>
      <c r="C6" t="s">
        <v>9</v>
      </c>
      <c r="D6" t="s">
        <v>7</v>
      </c>
      <c r="E6" s="112" t="s">
        <v>10</v>
      </c>
    </row>
    <row r="7" spans="2:5">
      <c r="B7" t="s">
        <v>5</v>
      </c>
      <c r="C7" t="s">
        <v>11</v>
      </c>
      <c r="D7" t="s">
        <v>7</v>
      </c>
      <c r="E7" s="112" t="s">
        <v>12</v>
      </c>
    </row>
    <row r="8" spans="2:5">
      <c r="B8" t="s">
        <v>5</v>
      </c>
      <c r="C8" t="s">
        <v>13</v>
      </c>
      <c r="D8" t="s">
        <v>7</v>
      </c>
      <c r="E8" s="112" t="s">
        <v>14</v>
      </c>
    </row>
    <row r="9" spans="2:5">
      <c r="B9" t="s">
        <v>5</v>
      </c>
      <c r="C9" t="s">
        <v>15</v>
      </c>
      <c r="D9" t="s">
        <v>7</v>
      </c>
      <c r="E9" s="112" t="s">
        <v>16</v>
      </c>
    </row>
    <row r="10" spans="2:5">
      <c r="B10" t="s">
        <v>5</v>
      </c>
      <c r="C10" t="s">
        <v>17</v>
      </c>
      <c r="D10" t="s">
        <v>7</v>
      </c>
      <c r="E10" s="112" t="s">
        <v>18</v>
      </c>
    </row>
    <row r="11" spans="2:5">
      <c r="B11" t="s">
        <v>19</v>
      </c>
      <c r="C11" t="s">
        <v>20</v>
      </c>
      <c r="D11" t="s">
        <v>7</v>
      </c>
      <c r="E11" s="112" t="s">
        <v>21</v>
      </c>
    </row>
    <row r="12" spans="2:5">
      <c r="B12" t="s">
        <v>19</v>
      </c>
      <c r="C12" t="s">
        <v>22</v>
      </c>
      <c r="D12" t="s">
        <v>7</v>
      </c>
      <c r="E12" s="112" t="s">
        <v>23</v>
      </c>
    </row>
    <row r="13" spans="2:5">
      <c r="B13" t="s">
        <v>19</v>
      </c>
      <c r="C13" t="s">
        <v>24</v>
      </c>
      <c r="D13" t="s">
        <v>7</v>
      </c>
      <c r="E13" s="112" t="s">
        <v>25</v>
      </c>
    </row>
    <row r="14" spans="2:5">
      <c r="B14" t="s">
        <v>19</v>
      </c>
      <c r="C14" t="s">
        <v>26</v>
      </c>
      <c r="D14" t="s">
        <v>7</v>
      </c>
      <c r="E14" s="112" t="s">
        <v>27</v>
      </c>
    </row>
    <row r="15" spans="2:5">
      <c r="B15" t="s">
        <v>28</v>
      </c>
      <c r="C15" t="s">
        <v>29</v>
      </c>
      <c r="D15" t="s">
        <v>7</v>
      </c>
      <c r="E15" s="112" t="s">
        <v>30</v>
      </c>
    </row>
    <row r="16" spans="2:5">
      <c r="B16" t="s">
        <v>28</v>
      </c>
      <c r="C16" t="s">
        <v>31</v>
      </c>
      <c r="D16" t="s">
        <v>7</v>
      </c>
      <c r="E16" s="112" t="s">
        <v>32</v>
      </c>
    </row>
    <row r="17" spans="2:5">
      <c r="B17" t="s">
        <v>28</v>
      </c>
      <c r="C17" t="s">
        <v>33</v>
      </c>
      <c r="D17" t="s">
        <v>7</v>
      </c>
      <c r="E17" s="112" t="s">
        <v>34</v>
      </c>
    </row>
    <row r="18" spans="2:5">
      <c r="B18" t="s">
        <v>28</v>
      </c>
      <c r="C18" t="s">
        <v>35</v>
      </c>
      <c r="D18" t="s">
        <v>7</v>
      </c>
      <c r="E18" s="112" t="s">
        <v>36</v>
      </c>
    </row>
    <row r="19" spans="2:5">
      <c r="B19" t="s">
        <v>28</v>
      </c>
      <c r="C19" t="s">
        <v>37</v>
      </c>
      <c r="D19" t="s">
        <v>7</v>
      </c>
      <c r="E19" s="112" t="s">
        <v>38</v>
      </c>
    </row>
    <row r="20" spans="2:5">
      <c r="B20" t="s">
        <v>28</v>
      </c>
      <c r="C20" t="s">
        <v>39</v>
      </c>
      <c r="D20" t="s">
        <v>7</v>
      </c>
      <c r="E20" s="111" t="s">
        <v>39</v>
      </c>
    </row>
    <row r="21" spans="2:5">
      <c r="B21" t="s">
        <v>40</v>
      </c>
      <c r="C21" t="s">
        <v>39</v>
      </c>
      <c r="D21" t="s">
        <v>7</v>
      </c>
      <c r="E21" s="112" t="s">
        <v>41</v>
      </c>
    </row>
    <row r="22" spans="2:5">
      <c r="B22" t="s">
        <v>40</v>
      </c>
      <c r="C22" t="s">
        <v>42</v>
      </c>
      <c r="D22" t="s">
        <v>7</v>
      </c>
      <c r="E22" s="110" t="s">
        <v>42</v>
      </c>
    </row>
    <row r="23" spans="2:5">
      <c r="B23" t="s">
        <v>43</v>
      </c>
      <c r="C23" t="s">
        <v>44</v>
      </c>
      <c r="D23" t="s">
        <v>7</v>
      </c>
      <c r="E23" s="112" t="s">
        <v>45</v>
      </c>
    </row>
    <row r="24" spans="2:5">
      <c r="B24" t="s">
        <v>43</v>
      </c>
      <c r="C24" t="s">
        <v>46</v>
      </c>
      <c r="D24" t="s">
        <v>7</v>
      </c>
      <c r="E24" s="112" t="s">
        <v>47</v>
      </c>
    </row>
    <row r="25" spans="2:5">
      <c r="B25" t="s">
        <v>43</v>
      </c>
      <c r="C25" t="s">
        <v>48</v>
      </c>
      <c r="D25" t="s">
        <v>7</v>
      </c>
      <c r="E25" s="112" t="s">
        <v>49</v>
      </c>
    </row>
    <row r="26" spans="2:5">
      <c r="B26" t="s">
        <v>43</v>
      </c>
      <c r="C26" t="s">
        <v>50</v>
      </c>
      <c r="D26" t="s">
        <v>7</v>
      </c>
      <c r="E26" s="112" t="s">
        <v>51</v>
      </c>
    </row>
    <row r="27" spans="2:5">
      <c r="B27" t="s">
        <v>43</v>
      </c>
      <c r="C27" t="s">
        <v>52</v>
      </c>
      <c r="D27" t="s">
        <v>7</v>
      </c>
      <c r="E27" s="112" t="s">
        <v>53</v>
      </c>
    </row>
  </sheetData>
  <hyperlinks>
    <hyperlink ref="E5" location="'23电商1'!A1" display="23电商1'"/>
    <hyperlink ref="E6" location="'23电商2'!A1" display="23电商2'"/>
    <hyperlink ref="E7" location="'24连锁1'!A1" display="24连锁1'"/>
    <hyperlink ref="E8" location="'24连锁2'!A1" display="24连锁2'"/>
    <hyperlink ref="E9" location="'24连锁3'!A1" display="24连锁3'"/>
    <hyperlink ref="E10" location="'24连锁4'!A1" display="24连锁4'"/>
    <hyperlink ref="E11" location="'23会计1班'!A1" display="23会计1班'"/>
    <hyperlink ref="E12" location="'23会计2班'!A1" display="23会计2班'"/>
    <hyperlink ref="E13" location="'23会计3班'!A1" display="23会计3班'"/>
    <hyperlink ref="E14" location="'23会计4班'!A1" display="23会计4班'"/>
    <hyperlink ref="E15" location="'23现代物流管理1班'!A1" display="23现代物流管理1班'"/>
    <hyperlink ref="E16" location="'23现代物流管理2班'!A1" display="23现代物流管理2班'"/>
    <hyperlink ref="E17" location="'23现代物流管理3班'!A1" display="23现代物流管理3班'"/>
    <hyperlink ref="E18" location="'23采购与供应管理班'!A1" display="23采购与供应管理班'"/>
    <hyperlink ref="E19" location="'24采购与供应管理班'!A1" display="24采购与供应管理班'"/>
    <hyperlink ref="E20" location="Sheet1!A1" display="Sheet1"/>
    <hyperlink ref="E21" location="'Sheet1 (2)'!A1" display="Sheet1 (2)'"/>
    <hyperlink ref="E22" location="Sheet2!A1" display="Sheet2"/>
    <hyperlink ref="E23" location="'23连锁1'!A1" display="23连锁1'"/>
    <hyperlink ref="E24" location="'23连锁2'!A1" display="23连锁2'"/>
    <hyperlink ref="E25" location="'24会计1'!A1" display="24会计1'"/>
    <hyperlink ref="E26" location="'24会计2'!A1" display="24会计2'"/>
    <hyperlink ref="E27" location="'24会计3'!A1" display="24会计3'"/>
  </hyperlinks>
  <pageMargins left="0.75" right="0.75" top="1" bottom="1" header="0.5" footer="0.5"/>
  <headerFooter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:D1"/>
    </sheetView>
  </sheetViews>
  <sheetFormatPr defaultColWidth="9.68333333333333" defaultRowHeight="13.5" outlineLevelCol="3"/>
  <cols>
    <col min="1" max="1" width="17.4583333333333" style="51" customWidth="1"/>
    <col min="2" max="2" width="20.3166666666667" style="51" customWidth="1"/>
    <col min="3" max="3" width="17.4583333333333" style="51" customWidth="1"/>
    <col min="4" max="4" width="20.3166666666667" style="51" customWidth="1"/>
    <col min="5" max="16384" width="9.68333333333333" style="51"/>
  </cols>
  <sheetData>
    <row r="1" ht="20.25" spans="1:4">
      <c r="A1" s="6" t="s">
        <v>292</v>
      </c>
      <c r="B1" s="6"/>
      <c r="C1" s="6"/>
      <c r="D1" s="6"/>
    </row>
    <row r="2" ht="18.75" spans="1:4">
      <c r="A2" s="3" t="s">
        <v>55</v>
      </c>
      <c r="B2" s="3" t="s">
        <v>293</v>
      </c>
      <c r="C2" s="3" t="s">
        <v>55</v>
      </c>
      <c r="D2" s="3" t="s">
        <v>293</v>
      </c>
    </row>
    <row r="3" ht="18.75" spans="1:4">
      <c r="A3" s="3">
        <v>2304307001</v>
      </c>
      <c r="B3" s="3">
        <v>59</v>
      </c>
      <c r="C3" s="4">
        <v>2304307022</v>
      </c>
      <c r="D3" s="5">
        <v>64</v>
      </c>
    </row>
    <row r="4" ht="18.75" spans="1:4">
      <c r="A4" s="4">
        <v>2304307002</v>
      </c>
      <c r="B4" s="5">
        <v>60</v>
      </c>
      <c r="C4" s="4">
        <v>2304307023</v>
      </c>
      <c r="D4" s="5">
        <v>60</v>
      </c>
    </row>
    <row r="5" ht="18.75" spans="1:4">
      <c r="A5" s="4">
        <v>2304307003</v>
      </c>
      <c r="B5" s="5">
        <v>56</v>
      </c>
      <c r="C5" s="4">
        <v>2304307024</v>
      </c>
      <c r="D5" s="5">
        <v>58</v>
      </c>
    </row>
    <row r="6" ht="18.75" spans="1:4">
      <c r="A6" s="4">
        <v>2304307004</v>
      </c>
      <c r="B6" s="5">
        <v>79.5</v>
      </c>
      <c r="C6" s="4">
        <v>2304307025</v>
      </c>
      <c r="D6" s="5">
        <v>60</v>
      </c>
    </row>
    <row r="7" ht="18.75" spans="1:4">
      <c r="A7" s="4">
        <v>2304307005</v>
      </c>
      <c r="B7" s="5">
        <v>81</v>
      </c>
      <c r="C7" s="4">
        <v>2304307026</v>
      </c>
      <c r="D7" s="5">
        <v>55</v>
      </c>
    </row>
    <row r="8" ht="18.75" spans="1:4">
      <c r="A8" s="4">
        <v>2304307006</v>
      </c>
      <c r="B8" s="5">
        <v>76</v>
      </c>
      <c r="C8" s="4">
        <v>2304307027</v>
      </c>
      <c r="D8" s="5">
        <v>60</v>
      </c>
    </row>
    <row r="9" ht="18.75" spans="1:4">
      <c r="A9" s="4">
        <v>2304307007</v>
      </c>
      <c r="B9" s="5">
        <v>74</v>
      </c>
      <c r="C9" s="4">
        <v>2304307028</v>
      </c>
      <c r="D9" s="5">
        <v>89</v>
      </c>
    </row>
    <row r="10" ht="18.75" spans="1:4">
      <c r="A10" s="4">
        <v>2304307008</v>
      </c>
      <c r="B10" s="5">
        <v>81.5</v>
      </c>
      <c r="C10" s="4">
        <v>2304307029</v>
      </c>
      <c r="D10" s="5">
        <v>59</v>
      </c>
    </row>
    <row r="11" ht="18.75" spans="1:4">
      <c r="A11" s="4">
        <v>2304307010</v>
      </c>
      <c r="B11" s="5">
        <v>58</v>
      </c>
      <c r="C11" s="4">
        <v>2304307030</v>
      </c>
      <c r="D11" s="5">
        <v>67.5</v>
      </c>
    </row>
    <row r="12" ht="18.75" spans="1:4">
      <c r="A12" s="4">
        <v>2304307011</v>
      </c>
      <c r="B12" s="5">
        <v>66.5</v>
      </c>
      <c r="C12" s="4">
        <v>2304307031</v>
      </c>
      <c r="D12" s="5">
        <v>60</v>
      </c>
    </row>
    <row r="13" ht="18.75" spans="1:4">
      <c r="A13" s="4">
        <v>2304307012</v>
      </c>
      <c r="B13" s="5">
        <v>76</v>
      </c>
      <c r="C13" s="4">
        <v>2304307032</v>
      </c>
      <c r="D13" s="5">
        <v>61.5</v>
      </c>
    </row>
    <row r="14" ht="18.75" spans="1:4">
      <c r="A14" s="4">
        <v>2304307013</v>
      </c>
      <c r="B14" s="5">
        <v>60</v>
      </c>
      <c r="C14" s="4">
        <v>2304307033</v>
      </c>
      <c r="D14" s="5">
        <v>59</v>
      </c>
    </row>
    <row r="15" ht="18.75" spans="1:4">
      <c r="A15" s="4">
        <v>2304307015</v>
      </c>
      <c r="B15" s="5">
        <v>59</v>
      </c>
      <c r="C15" s="4">
        <v>2304307034</v>
      </c>
      <c r="D15" s="5">
        <v>62.5</v>
      </c>
    </row>
    <row r="16" ht="18.75" spans="1:4">
      <c r="A16" s="4">
        <v>2304307016</v>
      </c>
      <c r="B16" s="5">
        <v>59</v>
      </c>
      <c r="C16" s="4">
        <v>2304307035</v>
      </c>
      <c r="D16" s="5">
        <v>64</v>
      </c>
    </row>
    <row r="17" ht="18.75" spans="1:4">
      <c r="A17" s="4">
        <v>2304307017</v>
      </c>
      <c r="B17" s="5">
        <v>59</v>
      </c>
      <c r="C17" s="4">
        <v>2304307036</v>
      </c>
      <c r="D17" s="5">
        <v>56</v>
      </c>
    </row>
    <row r="18" ht="18.75" spans="1:4">
      <c r="A18" s="4">
        <v>2304307018</v>
      </c>
      <c r="B18" s="5">
        <v>59</v>
      </c>
      <c r="C18" s="4">
        <v>2304307037</v>
      </c>
      <c r="D18" s="5">
        <v>55</v>
      </c>
    </row>
    <row r="19" ht="18.75" spans="1:4">
      <c r="A19" s="4">
        <v>2304307019</v>
      </c>
      <c r="B19" s="5">
        <v>60</v>
      </c>
      <c r="C19" s="4">
        <v>2304307039</v>
      </c>
      <c r="D19" s="5">
        <v>59</v>
      </c>
    </row>
    <row r="20" ht="18.75" spans="1:4">
      <c r="A20" s="4">
        <v>2304307020</v>
      </c>
      <c r="B20" s="5">
        <v>59</v>
      </c>
      <c r="C20" s="4">
        <v>2304307040</v>
      </c>
      <c r="D20" s="5">
        <v>69</v>
      </c>
    </row>
    <row r="21" ht="18.75" spans="1:4">
      <c r="A21" s="4">
        <v>2304307021</v>
      </c>
      <c r="B21" s="5">
        <v>58</v>
      </c>
      <c r="C21" s="4"/>
      <c r="D21" s="5"/>
    </row>
    <row r="41" spans="3:3">
      <c r="C41" s="75"/>
    </row>
  </sheetData>
  <sheetProtection formatCells="0" insertHyperlinks="0" autoFilter="0"/>
  <mergeCells count="1">
    <mergeCell ref="A1:D1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A1" sqref="A1:D1"/>
    </sheetView>
  </sheetViews>
  <sheetFormatPr defaultColWidth="9" defaultRowHeight="13.5" outlineLevelCol="3"/>
  <cols>
    <col min="1" max="1" width="15.2583333333333" style="43" customWidth="1"/>
    <col min="2" max="2" width="18.625" style="43" customWidth="1"/>
    <col min="3" max="3" width="11.625" style="43" customWidth="1"/>
    <col min="4" max="4" width="23.6333333333333" style="43" customWidth="1"/>
    <col min="5" max="16384" width="9" style="43"/>
  </cols>
  <sheetData>
    <row r="1" ht="18.75" spans="1:4">
      <c r="A1" s="49" t="s">
        <v>294</v>
      </c>
      <c r="B1" s="49"/>
      <c r="C1" s="49"/>
      <c r="D1" s="49"/>
    </row>
    <row r="2" ht="16" customHeight="1" spans="1:4">
      <c r="A2" s="74" t="s">
        <v>55</v>
      </c>
      <c r="B2" s="74" t="s">
        <v>295</v>
      </c>
      <c r="C2" s="74" t="s">
        <v>55</v>
      </c>
      <c r="D2" s="74" t="s">
        <v>295</v>
      </c>
    </row>
    <row r="3" spans="1:4">
      <c r="A3" s="52">
        <v>2004302002</v>
      </c>
      <c r="B3" s="72">
        <v>73</v>
      </c>
      <c r="C3" s="52">
        <v>2304313020</v>
      </c>
      <c r="D3" s="72">
        <v>53</v>
      </c>
    </row>
    <row r="4" spans="1:4">
      <c r="A4" s="52">
        <v>2304313001</v>
      </c>
      <c r="B4" s="72">
        <v>84</v>
      </c>
      <c r="C4" s="52">
        <v>2304313021</v>
      </c>
      <c r="D4" s="72">
        <v>60</v>
      </c>
    </row>
    <row r="5" spans="1:4">
      <c r="A5" s="52">
        <v>2304313002</v>
      </c>
      <c r="B5" s="72">
        <v>82</v>
      </c>
      <c r="C5" s="52">
        <v>2304313022</v>
      </c>
      <c r="D5" s="72">
        <v>53</v>
      </c>
    </row>
    <row r="6" spans="1:4">
      <c r="A6" s="52">
        <v>2304313004</v>
      </c>
      <c r="B6" s="72">
        <v>63</v>
      </c>
      <c r="C6" s="52">
        <v>2304313023</v>
      </c>
      <c r="D6" s="72">
        <v>61</v>
      </c>
    </row>
    <row r="7" spans="1:4">
      <c r="A7" s="52">
        <v>2304313005</v>
      </c>
      <c r="B7" s="72">
        <v>71.5</v>
      </c>
      <c r="C7" s="52">
        <v>2304313024</v>
      </c>
      <c r="D7" s="72">
        <v>63</v>
      </c>
    </row>
    <row r="8" spans="1:4">
      <c r="A8" s="52">
        <v>2304313006</v>
      </c>
      <c r="B8" s="72">
        <v>64.1</v>
      </c>
      <c r="C8" s="52">
        <v>2304313025</v>
      </c>
      <c r="D8" s="72">
        <v>53</v>
      </c>
    </row>
    <row r="9" spans="1:4">
      <c r="A9" s="52">
        <v>2304313007</v>
      </c>
      <c r="B9" s="72">
        <v>58</v>
      </c>
      <c r="C9" s="52">
        <v>2304313026</v>
      </c>
      <c r="D9" s="72">
        <v>54</v>
      </c>
    </row>
    <row r="10" spans="1:4">
      <c r="A10" s="52">
        <v>2304313008</v>
      </c>
      <c r="B10" s="72">
        <v>57.5</v>
      </c>
      <c r="C10" s="52">
        <v>2304313027</v>
      </c>
      <c r="D10" s="72">
        <v>71.1</v>
      </c>
    </row>
    <row r="11" spans="1:4">
      <c r="A11" s="52">
        <v>2304313009</v>
      </c>
      <c r="B11" s="72">
        <v>53</v>
      </c>
      <c r="C11" s="52">
        <v>2304313028</v>
      </c>
      <c r="D11" s="72">
        <v>91.5</v>
      </c>
    </row>
    <row r="12" spans="1:4">
      <c r="A12" s="52">
        <v>2304313010</v>
      </c>
      <c r="B12" s="72">
        <v>62.5</v>
      </c>
      <c r="C12" s="52">
        <v>2304313029</v>
      </c>
      <c r="D12" s="72">
        <v>65.5</v>
      </c>
    </row>
    <row r="13" spans="1:4">
      <c r="A13" s="52">
        <v>2304313011</v>
      </c>
      <c r="B13" s="72">
        <v>54</v>
      </c>
      <c r="C13" s="52">
        <v>2304313030</v>
      </c>
      <c r="D13" s="72">
        <v>64</v>
      </c>
    </row>
    <row r="14" spans="1:4">
      <c r="A14" s="52">
        <v>2304313012</v>
      </c>
      <c r="B14" s="72">
        <v>71</v>
      </c>
      <c r="C14" s="52">
        <v>2304313032</v>
      </c>
      <c r="D14" s="72">
        <v>65</v>
      </c>
    </row>
    <row r="15" spans="1:4">
      <c r="A15" s="52">
        <v>2304313013</v>
      </c>
      <c r="B15" s="72">
        <v>67</v>
      </c>
      <c r="C15" s="52">
        <v>2304313033</v>
      </c>
      <c r="D15" s="72">
        <v>53</v>
      </c>
    </row>
    <row r="16" spans="1:4">
      <c r="A16" s="52">
        <v>2304313014</v>
      </c>
      <c r="B16" s="72">
        <v>66.5</v>
      </c>
      <c r="C16" s="52">
        <v>2304313034</v>
      </c>
      <c r="D16" s="72">
        <v>55</v>
      </c>
    </row>
    <row r="17" spans="1:4">
      <c r="A17" s="52">
        <v>2304313015</v>
      </c>
      <c r="B17" s="72">
        <v>74</v>
      </c>
      <c r="C17" s="52">
        <v>2304313035</v>
      </c>
      <c r="D17" s="72">
        <v>53</v>
      </c>
    </row>
    <row r="18" spans="1:4">
      <c r="A18" s="52">
        <v>2304313016</v>
      </c>
      <c r="B18" s="72">
        <v>58</v>
      </c>
      <c r="C18" s="52">
        <v>2304313036</v>
      </c>
      <c r="D18" s="72">
        <v>62</v>
      </c>
    </row>
    <row r="19" spans="1:4">
      <c r="A19" s="52">
        <v>2304313017</v>
      </c>
      <c r="B19" s="72">
        <v>65</v>
      </c>
      <c r="C19" s="52">
        <v>2304313037</v>
      </c>
      <c r="D19" s="72">
        <v>55</v>
      </c>
    </row>
    <row r="20" spans="1:4">
      <c r="A20" s="52">
        <v>2304313018</v>
      </c>
      <c r="B20" s="72">
        <v>76.6</v>
      </c>
      <c r="C20" s="52">
        <v>2304313038</v>
      </c>
      <c r="D20" s="72">
        <v>53</v>
      </c>
    </row>
    <row r="21" spans="1:4">
      <c r="A21" s="52">
        <v>2304313019</v>
      </c>
      <c r="B21" s="72">
        <v>57</v>
      </c>
      <c r="C21" s="52">
        <v>2304313039</v>
      </c>
      <c r="D21" s="72">
        <v>61.5</v>
      </c>
    </row>
  </sheetData>
  <mergeCells count="1">
    <mergeCell ref="A1:D1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A1" sqref="A1:D1"/>
    </sheetView>
  </sheetViews>
  <sheetFormatPr defaultColWidth="9" defaultRowHeight="13.5" outlineLevelCol="3"/>
  <cols>
    <col min="1" max="1" width="14.375" style="43" customWidth="1"/>
    <col min="2" max="2" width="21.625" style="43" customWidth="1"/>
    <col min="3" max="3" width="15.2583333333333" style="43" customWidth="1"/>
    <col min="4" max="4" width="20.5" style="43" customWidth="1"/>
    <col min="5" max="16384" width="9" style="43"/>
  </cols>
  <sheetData>
    <row r="1" ht="18.75" spans="1:4">
      <c r="A1" s="49" t="s">
        <v>296</v>
      </c>
      <c r="B1" s="49"/>
      <c r="C1" s="49"/>
      <c r="D1" s="49"/>
    </row>
    <row r="2" ht="19" customHeight="1" spans="1:4">
      <c r="A2" s="70" t="s">
        <v>55</v>
      </c>
      <c r="B2" s="70" t="s">
        <v>56</v>
      </c>
      <c r="C2" s="70" t="s">
        <v>55</v>
      </c>
      <c r="D2" s="70" t="s">
        <v>56</v>
      </c>
    </row>
    <row r="3" spans="1:4">
      <c r="A3" s="71">
        <v>2304314001</v>
      </c>
      <c r="B3" s="72">
        <v>100</v>
      </c>
      <c r="C3" s="71">
        <v>2304314021</v>
      </c>
      <c r="D3" s="72">
        <v>60</v>
      </c>
    </row>
    <row r="4" spans="1:4">
      <c r="A4" s="71">
        <v>2304314002</v>
      </c>
      <c r="B4" s="72">
        <v>61</v>
      </c>
      <c r="C4" s="71">
        <v>2304314022</v>
      </c>
      <c r="D4" s="72">
        <v>58</v>
      </c>
    </row>
    <row r="5" spans="1:4">
      <c r="A5" s="71">
        <v>2304314003</v>
      </c>
      <c r="B5" s="72">
        <v>72</v>
      </c>
      <c r="C5" s="71">
        <v>2304314023</v>
      </c>
      <c r="D5" s="72">
        <v>79</v>
      </c>
    </row>
    <row r="6" spans="1:4">
      <c r="A6" s="71">
        <v>2304314004</v>
      </c>
      <c r="B6" s="72">
        <v>61</v>
      </c>
      <c r="C6" s="71">
        <v>2304314024</v>
      </c>
      <c r="D6" s="72">
        <v>58</v>
      </c>
    </row>
    <row r="7" spans="1:4">
      <c r="A7" s="71">
        <v>2304314005</v>
      </c>
      <c r="B7" s="72">
        <v>72</v>
      </c>
      <c r="C7" s="71">
        <v>2304314025</v>
      </c>
      <c r="D7" s="72">
        <v>60</v>
      </c>
    </row>
    <row r="8" spans="1:4">
      <c r="A8" s="71">
        <v>2304314006</v>
      </c>
      <c r="B8" s="72">
        <v>86</v>
      </c>
      <c r="C8" s="71">
        <v>2304314026</v>
      </c>
      <c r="D8" s="72">
        <v>100</v>
      </c>
    </row>
    <row r="9" spans="1:4">
      <c r="A9" s="71">
        <v>2304314007</v>
      </c>
      <c r="B9" s="72">
        <v>75.5</v>
      </c>
      <c r="C9" s="71">
        <v>2304314027</v>
      </c>
      <c r="D9" s="72">
        <v>96</v>
      </c>
    </row>
    <row r="10" spans="1:4">
      <c r="A10" s="71">
        <v>2304314008</v>
      </c>
      <c r="B10" s="72">
        <v>59.5</v>
      </c>
      <c r="C10" s="71">
        <v>2304314028</v>
      </c>
      <c r="D10" s="72">
        <v>48</v>
      </c>
    </row>
    <row r="11" spans="1:4">
      <c r="A11" s="71">
        <v>2304314009</v>
      </c>
      <c r="B11" s="72">
        <v>83</v>
      </c>
      <c r="C11" s="71">
        <v>2304314029</v>
      </c>
      <c r="D11" s="72">
        <v>56</v>
      </c>
    </row>
    <row r="12" spans="1:4">
      <c r="A12" s="71">
        <v>2304314010</v>
      </c>
      <c r="B12" s="72">
        <v>90</v>
      </c>
      <c r="C12" s="71">
        <v>2304314030</v>
      </c>
      <c r="D12" s="72">
        <v>63</v>
      </c>
    </row>
    <row r="13" spans="1:4">
      <c r="A13" s="71">
        <v>2304314011</v>
      </c>
      <c r="B13" s="72">
        <v>60</v>
      </c>
      <c r="C13" s="71">
        <v>2304314031</v>
      </c>
      <c r="D13" s="72">
        <v>99</v>
      </c>
    </row>
    <row r="14" spans="1:4">
      <c r="A14" s="71">
        <v>2304314012</v>
      </c>
      <c r="B14" s="72">
        <v>80</v>
      </c>
      <c r="C14" s="71">
        <v>2304314032</v>
      </c>
      <c r="D14" s="72">
        <v>66.5</v>
      </c>
    </row>
    <row r="15" spans="1:4">
      <c r="A15" s="71">
        <v>2304314013</v>
      </c>
      <c r="B15" s="72">
        <v>66</v>
      </c>
      <c r="C15" s="71">
        <v>2304314033</v>
      </c>
      <c r="D15" s="72">
        <v>62.5</v>
      </c>
    </row>
    <row r="16" spans="1:4">
      <c r="A16" s="71">
        <v>2304314014</v>
      </c>
      <c r="B16" s="72">
        <v>63.5</v>
      </c>
      <c r="C16" s="71">
        <v>2304314034</v>
      </c>
      <c r="D16" s="72">
        <v>59.5</v>
      </c>
    </row>
    <row r="17" spans="1:4">
      <c r="A17" s="71">
        <v>2304314015</v>
      </c>
      <c r="B17" s="72">
        <v>83</v>
      </c>
      <c r="C17" s="71">
        <v>2304314035</v>
      </c>
      <c r="D17" s="72">
        <v>96</v>
      </c>
    </row>
    <row r="18" spans="1:4">
      <c r="A18" s="71">
        <v>2304314016</v>
      </c>
      <c r="B18" s="72">
        <v>63</v>
      </c>
      <c r="C18" s="71">
        <v>2304314036</v>
      </c>
      <c r="D18" s="72">
        <v>60</v>
      </c>
    </row>
    <row r="19" spans="1:4">
      <c r="A19" s="71">
        <v>2304314017</v>
      </c>
      <c r="B19" s="72">
        <v>78.5</v>
      </c>
      <c r="C19" s="71">
        <v>2304314037</v>
      </c>
      <c r="D19" s="72">
        <v>60</v>
      </c>
    </row>
    <row r="20" spans="1:4">
      <c r="A20" s="71">
        <v>2304314019</v>
      </c>
      <c r="B20" s="72">
        <v>100</v>
      </c>
      <c r="C20" s="71">
        <v>2304314039</v>
      </c>
      <c r="D20" s="72">
        <v>60</v>
      </c>
    </row>
    <row r="21" spans="1:4">
      <c r="A21" s="71">
        <v>2304314020</v>
      </c>
      <c r="B21" s="72">
        <v>60</v>
      </c>
      <c r="C21" s="73"/>
      <c r="D21" s="73"/>
    </row>
  </sheetData>
  <mergeCells count="1">
    <mergeCell ref="A1:D1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zoomScale="120" zoomScaleNormal="120" workbookViewId="0">
      <selection activeCell="A1" sqref="A1:D1"/>
    </sheetView>
  </sheetViews>
  <sheetFormatPr defaultColWidth="8.725" defaultRowHeight="13.5" outlineLevelCol="3"/>
  <cols>
    <col min="1" max="1" width="14.5416666666667" style="65" customWidth="1"/>
    <col min="2" max="2" width="13" style="65" customWidth="1"/>
    <col min="3" max="3" width="13.8166666666667" style="65" customWidth="1"/>
    <col min="4" max="4" width="14.725" style="65" customWidth="1"/>
  </cols>
  <sheetData>
    <row r="1" ht="20" customHeight="1" spans="1:4">
      <c r="A1" s="66" t="s">
        <v>297</v>
      </c>
      <c r="B1" s="66"/>
      <c r="C1" s="66"/>
      <c r="D1" s="66"/>
    </row>
    <row r="2" spans="1:4">
      <c r="A2" s="67" t="s">
        <v>55</v>
      </c>
      <c r="B2" s="67" t="s">
        <v>56</v>
      </c>
      <c r="C2" s="67" t="s">
        <v>55</v>
      </c>
      <c r="D2" s="67" t="s">
        <v>56</v>
      </c>
    </row>
    <row r="3" spans="1:4">
      <c r="A3" s="68">
        <v>2304311001</v>
      </c>
      <c r="B3" s="69">
        <v>90</v>
      </c>
      <c r="C3" s="68">
        <v>2304311022</v>
      </c>
      <c r="D3" s="69">
        <v>63.5</v>
      </c>
    </row>
    <row r="4" spans="1:4">
      <c r="A4" s="68">
        <v>2304311002</v>
      </c>
      <c r="B4" s="69">
        <v>35</v>
      </c>
      <c r="C4" s="68">
        <v>2304311023</v>
      </c>
      <c r="D4" s="69">
        <v>62.5</v>
      </c>
    </row>
    <row r="5" spans="1:4">
      <c r="A5" s="68">
        <v>2304311003</v>
      </c>
      <c r="B5" s="69">
        <v>52.5</v>
      </c>
      <c r="C5" s="68">
        <v>2304311024</v>
      </c>
      <c r="D5" s="69">
        <v>75</v>
      </c>
    </row>
    <row r="6" spans="1:4">
      <c r="A6" s="68">
        <v>2304311004</v>
      </c>
      <c r="B6" s="69">
        <v>64</v>
      </c>
      <c r="C6" s="68">
        <v>2304311025</v>
      </c>
      <c r="D6" s="69">
        <v>82</v>
      </c>
    </row>
    <row r="7" spans="1:4">
      <c r="A7" s="68">
        <v>2304311005</v>
      </c>
      <c r="B7" s="69">
        <v>62</v>
      </c>
      <c r="C7" s="68">
        <v>2304311026</v>
      </c>
      <c r="D7" s="69">
        <v>61</v>
      </c>
    </row>
    <row r="8" spans="1:4">
      <c r="A8" s="68">
        <v>2304311006</v>
      </c>
      <c r="B8" s="69">
        <v>74</v>
      </c>
      <c r="C8" s="68">
        <v>2304311027</v>
      </c>
      <c r="D8" s="69">
        <v>49</v>
      </c>
    </row>
    <row r="9" spans="1:4">
      <c r="A9" s="68">
        <v>2304311007</v>
      </c>
      <c r="B9" s="69">
        <v>72</v>
      </c>
      <c r="C9" s="68">
        <v>2304311028</v>
      </c>
      <c r="D9" s="69">
        <v>71.5</v>
      </c>
    </row>
    <row r="10" spans="1:4">
      <c r="A10" s="68">
        <v>2304311008</v>
      </c>
      <c r="B10" s="69">
        <v>58</v>
      </c>
      <c r="C10" s="68">
        <v>2304311029</v>
      </c>
      <c r="D10" s="69">
        <v>51</v>
      </c>
    </row>
    <row r="11" spans="1:4">
      <c r="A11" s="68">
        <v>2304311009</v>
      </c>
      <c r="B11" s="69">
        <v>78</v>
      </c>
      <c r="C11" s="68">
        <v>2304311030</v>
      </c>
      <c r="D11" s="69">
        <v>71</v>
      </c>
    </row>
    <row r="12" spans="1:4">
      <c r="A12" s="68">
        <v>2304311010</v>
      </c>
      <c r="B12" s="69">
        <v>60</v>
      </c>
      <c r="C12" s="68">
        <v>2304311032</v>
      </c>
      <c r="D12" s="69">
        <v>42</v>
      </c>
    </row>
    <row r="13" spans="1:4">
      <c r="A13" s="68">
        <v>2304311011</v>
      </c>
      <c r="B13" s="69">
        <v>40</v>
      </c>
      <c r="C13" s="68">
        <v>2304311033</v>
      </c>
      <c r="D13" s="69">
        <v>52</v>
      </c>
    </row>
    <row r="14" spans="1:4">
      <c r="A14" s="68">
        <v>2304311012</v>
      </c>
      <c r="B14" s="69">
        <v>58.5</v>
      </c>
      <c r="C14" s="68">
        <v>2304311034</v>
      </c>
      <c r="D14" s="69">
        <v>56</v>
      </c>
    </row>
    <row r="15" spans="1:4">
      <c r="A15" s="68">
        <v>2304311013</v>
      </c>
      <c r="B15" s="69">
        <v>59</v>
      </c>
      <c r="C15" s="68">
        <v>2304311035</v>
      </c>
      <c r="D15" s="69">
        <v>45</v>
      </c>
    </row>
    <row r="16" spans="1:4">
      <c r="A16" s="68">
        <v>2304311014</v>
      </c>
      <c r="B16" s="69">
        <v>74.5</v>
      </c>
      <c r="C16" s="68">
        <v>2304311036</v>
      </c>
      <c r="D16" s="69">
        <v>51</v>
      </c>
    </row>
    <row r="17" spans="1:4">
      <c r="A17" s="68">
        <v>2304311015</v>
      </c>
      <c r="B17" s="69">
        <v>81</v>
      </c>
      <c r="C17" s="68">
        <v>2304311037</v>
      </c>
      <c r="D17" s="69">
        <v>58</v>
      </c>
    </row>
    <row r="18" spans="1:4">
      <c r="A18" s="68">
        <v>2304311016</v>
      </c>
      <c r="B18" s="69">
        <v>70.5</v>
      </c>
      <c r="C18" s="68">
        <v>2304311038</v>
      </c>
      <c r="D18" s="69">
        <v>50</v>
      </c>
    </row>
    <row r="19" spans="1:4">
      <c r="A19" s="68">
        <v>2304311017</v>
      </c>
      <c r="B19" s="69">
        <v>60</v>
      </c>
      <c r="C19" s="68">
        <v>2304311039</v>
      </c>
      <c r="D19" s="69">
        <v>50</v>
      </c>
    </row>
    <row r="20" spans="1:4">
      <c r="A20" s="68">
        <v>2304311018</v>
      </c>
      <c r="B20" s="69">
        <v>79.5</v>
      </c>
      <c r="C20" s="68">
        <v>2307302010</v>
      </c>
      <c r="D20" s="69">
        <v>72.5</v>
      </c>
    </row>
    <row r="21" spans="1:4">
      <c r="A21" s="68">
        <v>2304311019</v>
      </c>
      <c r="B21" s="69">
        <v>72</v>
      </c>
      <c r="C21" s="68">
        <v>2104304021</v>
      </c>
      <c r="D21" s="69">
        <v>60</v>
      </c>
    </row>
    <row r="22" spans="1:4">
      <c r="A22" s="68">
        <v>2304311021</v>
      </c>
      <c r="B22" s="69">
        <v>58</v>
      </c>
      <c r="C22" s="69"/>
      <c r="D22" s="69"/>
    </row>
  </sheetData>
  <mergeCells count="1">
    <mergeCell ref="A1:D1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D29" sqref="D29"/>
    </sheetView>
  </sheetViews>
  <sheetFormatPr defaultColWidth="8.725" defaultRowHeight="13.5" outlineLevelCol="3"/>
  <cols>
    <col min="1" max="1" width="17.275" customWidth="1"/>
    <col min="2" max="2" width="16" customWidth="1"/>
    <col min="3" max="3" width="17.6333333333333" customWidth="1"/>
    <col min="4" max="4" width="17.4583333333333" customWidth="1"/>
  </cols>
  <sheetData>
    <row r="1" ht="20" customHeight="1" spans="1:4">
      <c r="A1" s="59" t="s">
        <v>298</v>
      </c>
      <c r="B1" s="60"/>
      <c r="C1" s="60"/>
      <c r="D1" s="60"/>
    </row>
    <row r="2" ht="18.75" spans="1:4">
      <c r="A2" s="59" t="s">
        <v>55</v>
      </c>
      <c r="B2" s="59" t="s">
        <v>295</v>
      </c>
      <c r="C2" s="59" t="s">
        <v>55</v>
      </c>
      <c r="D2" s="59" t="s">
        <v>295</v>
      </c>
    </row>
    <row r="3" ht="18.75" spans="1:4">
      <c r="A3" s="61">
        <v>2304312001</v>
      </c>
      <c r="B3" s="62">
        <v>58</v>
      </c>
      <c r="C3" s="61">
        <v>2304312022</v>
      </c>
      <c r="D3" s="62">
        <v>78.5</v>
      </c>
    </row>
    <row r="4" ht="18.75" spans="1:4">
      <c r="A4" s="61">
        <v>2304312002</v>
      </c>
      <c r="B4" s="62">
        <v>60</v>
      </c>
      <c r="C4" s="61">
        <v>2304312023</v>
      </c>
      <c r="D4" s="62">
        <v>58</v>
      </c>
    </row>
    <row r="5" ht="18.75" spans="1:4">
      <c r="A5" s="61">
        <v>2304312003</v>
      </c>
      <c r="B5" s="62">
        <v>71.5</v>
      </c>
      <c r="C5" s="61">
        <v>2304312024</v>
      </c>
      <c r="D5" s="62">
        <v>58</v>
      </c>
    </row>
    <row r="6" ht="18.75" spans="1:4">
      <c r="A6" s="61">
        <v>2304312004</v>
      </c>
      <c r="B6" s="62">
        <v>74.5</v>
      </c>
      <c r="C6" s="61">
        <v>2304312025</v>
      </c>
      <c r="D6" s="62">
        <v>58</v>
      </c>
    </row>
    <row r="7" ht="18.75" spans="1:4">
      <c r="A7" s="61">
        <v>2304312005</v>
      </c>
      <c r="B7" s="62">
        <v>77.5</v>
      </c>
      <c r="C7" s="61">
        <v>2304312026</v>
      </c>
      <c r="D7" s="62">
        <v>61</v>
      </c>
    </row>
    <row r="8" ht="18.75" spans="1:4">
      <c r="A8" s="61">
        <v>2304312006</v>
      </c>
      <c r="B8" s="62">
        <v>58</v>
      </c>
      <c r="C8" s="61">
        <v>2304312027</v>
      </c>
      <c r="D8" s="62">
        <v>58</v>
      </c>
    </row>
    <row r="9" ht="18.75" spans="1:4">
      <c r="A9" s="61">
        <v>2304312007</v>
      </c>
      <c r="B9" s="62">
        <v>78</v>
      </c>
      <c r="C9" s="61">
        <v>2304312028</v>
      </c>
      <c r="D9" s="62">
        <v>58</v>
      </c>
    </row>
    <row r="10" ht="18.75" spans="1:4">
      <c r="A10" s="61">
        <v>2304312008</v>
      </c>
      <c r="B10" s="62">
        <v>60</v>
      </c>
      <c r="C10" s="61">
        <v>2304312029</v>
      </c>
      <c r="D10" s="62">
        <v>58</v>
      </c>
    </row>
    <row r="11" ht="18.75" spans="1:4">
      <c r="A11" s="61">
        <v>2304312010</v>
      </c>
      <c r="B11" s="62">
        <v>85.5</v>
      </c>
      <c r="C11" s="61">
        <v>2304312030</v>
      </c>
      <c r="D11" s="62">
        <v>58</v>
      </c>
    </row>
    <row r="12" ht="18.75" spans="1:4">
      <c r="A12" s="61">
        <v>2304312011</v>
      </c>
      <c r="B12" s="62">
        <v>70</v>
      </c>
      <c r="C12" s="61">
        <v>2304312031</v>
      </c>
      <c r="D12" s="62">
        <v>65</v>
      </c>
    </row>
    <row r="13" ht="18.75" spans="1:4">
      <c r="A13" s="61">
        <v>2304312012</v>
      </c>
      <c r="B13" s="62">
        <v>65</v>
      </c>
      <c r="C13" s="61">
        <v>2304312032</v>
      </c>
      <c r="D13" s="62">
        <v>58</v>
      </c>
    </row>
    <row r="14" ht="18.75" spans="1:4">
      <c r="A14" s="61">
        <v>2304312014</v>
      </c>
      <c r="B14" s="62">
        <v>58.5</v>
      </c>
      <c r="C14" s="61">
        <v>2304312033</v>
      </c>
      <c r="D14" s="62">
        <v>59</v>
      </c>
    </row>
    <row r="15" ht="18.75" spans="1:4">
      <c r="A15" s="61">
        <v>2304312015</v>
      </c>
      <c r="B15" s="62">
        <v>64</v>
      </c>
      <c r="C15" s="61">
        <v>2304312034</v>
      </c>
      <c r="D15" s="62">
        <v>58</v>
      </c>
    </row>
    <row r="16" ht="18.75" spans="1:4">
      <c r="A16" s="61">
        <v>2304312016</v>
      </c>
      <c r="B16" s="62">
        <v>68.5</v>
      </c>
      <c r="C16" s="61">
        <v>2304312035</v>
      </c>
      <c r="D16" s="62">
        <v>70</v>
      </c>
    </row>
    <row r="17" ht="18.75" spans="1:4">
      <c r="A17" s="61">
        <v>2304312017</v>
      </c>
      <c r="B17" s="62">
        <v>77</v>
      </c>
      <c r="C17" s="61">
        <v>2304312036</v>
      </c>
      <c r="D17" s="62">
        <v>60.5</v>
      </c>
    </row>
    <row r="18" ht="18.75" spans="1:4">
      <c r="A18" s="61">
        <v>2304312018</v>
      </c>
      <c r="B18" s="62">
        <v>88.5</v>
      </c>
      <c r="C18" s="61">
        <v>2304312037</v>
      </c>
      <c r="D18" s="62">
        <v>58</v>
      </c>
    </row>
    <row r="19" ht="18.75" spans="1:4">
      <c r="A19" s="61">
        <v>2304312019</v>
      </c>
      <c r="B19" s="62">
        <v>75</v>
      </c>
      <c r="C19" s="61">
        <v>2304312038</v>
      </c>
      <c r="D19" s="62">
        <v>58</v>
      </c>
    </row>
    <row r="20" ht="18.75" spans="1:4">
      <c r="A20" s="61">
        <v>2304312020</v>
      </c>
      <c r="B20" s="62">
        <v>63</v>
      </c>
      <c r="C20" s="61">
        <v>2304312040</v>
      </c>
      <c r="D20" s="62">
        <v>59</v>
      </c>
    </row>
    <row r="21" ht="18.75" spans="1:4">
      <c r="A21" s="61">
        <v>2304312021</v>
      </c>
      <c r="B21" s="62">
        <v>68</v>
      </c>
      <c r="C21" s="63"/>
      <c r="D21" s="62"/>
    </row>
    <row r="22" spans="1:1">
      <c r="A22" s="64"/>
    </row>
  </sheetData>
  <mergeCells count="1">
    <mergeCell ref="A1:D1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tabSelected="1" zoomScale="85" zoomScaleNormal="85" workbookViewId="0">
      <selection activeCell="M17" sqref="M17"/>
    </sheetView>
  </sheetViews>
  <sheetFormatPr defaultColWidth="9.13333333333333" defaultRowHeight="13.5" outlineLevelCol="3"/>
  <cols>
    <col min="1" max="1" width="17.4583333333333" style="51" customWidth="1"/>
    <col min="2" max="2" width="17.0416666666667" style="51" customWidth="1"/>
    <col min="3" max="3" width="17.4583333333333" style="51" customWidth="1"/>
    <col min="4" max="4" width="17.0416666666667" style="51" customWidth="1"/>
    <col min="5" max="16384" width="9.13333333333333" style="51"/>
  </cols>
  <sheetData>
    <row r="1" ht="18.75" spans="1:4">
      <c r="A1" s="2" t="s">
        <v>299</v>
      </c>
      <c r="B1" s="2"/>
      <c r="C1" s="2"/>
      <c r="D1" s="2"/>
    </row>
    <row r="2" ht="18.75" spans="1:4">
      <c r="A2" s="3" t="s">
        <v>55</v>
      </c>
      <c r="B2" s="3" t="s">
        <v>56</v>
      </c>
      <c r="C2" s="3" t="s">
        <v>55</v>
      </c>
      <c r="D2" s="3" t="s">
        <v>56</v>
      </c>
    </row>
    <row r="3" ht="18.75" spans="1:4">
      <c r="A3" s="3">
        <v>2304308001</v>
      </c>
      <c r="B3" s="3">
        <v>72</v>
      </c>
      <c r="C3" s="3">
        <v>2304308028</v>
      </c>
      <c r="D3" s="3">
        <v>57</v>
      </c>
    </row>
    <row r="4" ht="18.75" spans="1:4">
      <c r="A4" s="3">
        <v>2304308002</v>
      </c>
      <c r="B4" s="3">
        <v>60</v>
      </c>
      <c r="C4" s="3">
        <v>2304308029</v>
      </c>
      <c r="D4" s="3">
        <v>58</v>
      </c>
    </row>
    <row r="5" ht="18.75" spans="1:4">
      <c r="A5" s="3">
        <v>2304308006</v>
      </c>
      <c r="B5" s="3">
        <v>100</v>
      </c>
      <c r="C5" s="3">
        <v>2304308030</v>
      </c>
      <c r="D5" s="3">
        <v>57</v>
      </c>
    </row>
    <row r="6" ht="18.75" spans="1:4">
      <c r="A6" s="3">
        <v>2304308007</v>
      </c>
      <c r="B6" s="3">
        <v>79.5</v>
      </c>
      <c r="C6" s="3">
        <v>2304308031</v>
      </c>
      <c r="D6" s="3">
        <v>60</v>
      </c>
    </row>
    <row r="7" ht="18.75" spans="1:4">
      <c r="A7" s="3">
        <v>2304308008</v>
      </c>
      <c r="B7" s="3">
        <v>60</v>
      </c>
      <c r="C7" s="3">
        <v>2304308032</v>
      </c>
      <c r="D7" s="3">
        <v>60</v>
      </c>
    </row>
    <row r="8" ht="18.75" spans="1:4">
      <c r="A8" s="3">
        <v>2304308009</v>
      </c>
      <c r="B8" s="3">
        <v>64.5</v>
      </c>
      <c r="C8" s="3">
        <v>2304308033</v>
      </c>
      <c r="D8" s="3">
        <v>58</v>
      </c>
    </row>
    <row r="9" ht="18.75" spans="1:4">
      <c r="A9" s="3">
        <v>2304308010</v>
      </c>
      <c r="B9" s="3">
        <v>60</v>
      </c>
      <c r="C9" s="3">
        <v>2304308034</v>
      </c>
      <c r="D9" s="3">
        <v>60</v>
      </c>
    </row>
    <row r="10" ht="18.75" spans="1:4">
      <c r="A10" s="3">
        <v>2304308011</v>
      </c>
      <c r="B10" s="3">
        <v>60</v>
      </c>
      <c r="C10" s="3">
        <v>2304308035</v>
      </c>
      <c r="D10" s="3">
        <v>60</v>
      </c>
    </row>
    <row r="11" ht="18.75" spans="1:4">
      <c r="A11" s="3">
        <v>2304308012</v>
      </c>
      <c r="B11" s="3">
        <v>60</v>
      </c>
      <c r="C11" s="3">
        <v>2304308037</v>
      </c>
      <c r="D11" s="3">
        <v>71</v>
      </c>
    </row>
    <row r="12" ht="18.75" spans="1:4">
      <c r="A12" s="3">
        <v>2304308013</v>
      </c>
      <c r="B12" s="3">
        <v>60</v>
      </c>
      <c r="C12" s="3">
        <v>2304308038</v>
      </c>
      <c r="D12" s="3">
        <v>99</v>
      </c>
    </row>
    <row r="13" ht="18.75" spans="1:4">
      <c r="A13" s="3">
        <v>2304308014</v>
      </c>
      <c r="B13" s="3">
        <v>60</v>
      </c>
      <c r="C13" s="3">
        <v>2304308039</v>
      </c>
      <c r="D13" s="3">
        <v>57</v>
      </c>
    </row>
    <row r="14" ht="18.75" spans="1:4">
      <c r="A14" s="3">
        <v>2304308015</v>
      </c>
      <c r="B14" s="3">
        <v>60</v>
      </c>
      <c r="C14" s="3">
        <v>2304308040</v>
      </c>
      <c r="D14" s="3">
        <v>60</v>
      </c>
    </row>
    <row r="15" ht="18.75" spans="1:4">
      <c r="A15" s="3">
        <v>2304308016</v>
      </c>
      <c r="B15" s="3">
        <v>60</v>
      </c>
      <c r="C15" s="3">
        <v>2304308041</v>
      </c>
      <c r="D15" s="3">
        <v>60</v>
      </c>
    </row>
    <row r="16" ht="18.75" spans="1:4">
      <c r="A16" s="3">
        <v>2304308017</v>
      </c>
      <c r="B16" s="3">
        <v>68</v>
      </c>
      <c r="C16" s="3">
        <v>2304308042</v>
      </c>
      <c r="D16" s="3">
        <v>57</v>
      </c>
    </row>
    <row r="17" ht="18.75" spans="1:4">
      <c r="A17" s="3">
        <v>2304308018</v>
      </c>
      <c r="B17" s="3">
        <v>60</v>
      </c>
      <c r="C17" s="3">
        <v>2304308044</v>
      </c>
      <c r="D17" s="3">
        <v>60</v>
      </c>
    </row>
    <row r="18" ht="18.75" spans="1:4">
      <c r="A18" s="3">
        <v>2304308019</v>
      </c>
      <c r="B18" s="3">
        <v>66</v>
      </c>
      <c r="C18" s="3">
        <v>2304308045</v>
      </c>
      <c r="D18" s="3">
        <v>60</v>
      </c>
    </row>
    <row r="19" ht="18.75" spans="1:4">
      <c r="A19" s="3">
        <v>2304308021</v>
      </c>
      <c r="B19" s="3">
        <v>60</v>
      </c>
      <c r="C19" s="58"/>
      <c r="D19" s="58"/>
    </row>
    <row r="20" ht="18.75" spans="1:4">
      <c r="A20" s="3">
        <v>2304308022</v>
      </c>
      <c r="B20" s="3">
        <v>60</v>
      </c>
      <c r="C20" s="58"/>
      <c r="D20" s="58"/>
    </row>
    <row r="21" ht="18.75" spans="1:4">
      <c r="A21" s="3">
        <v>2304308023</v>
      </c>
      <c r="B21" s="3">
        <v>77.6</v>
      </c>
      <c r="C21" s="3"/>
      <c r="D21" s="3"/>
    </row>
    <row r="22" ht="18.75" spans="1:4">
      <c r="A22" s="3">
        <v>2304308024</v>
      </c>
      <c r="B22" s="3">
        <v>60</v>
      </c>
      <c r="C22" s="3"/>
      <c r="D22" s="3"/>
    </row>
    <row r="23" ht="18.75" spans="1:4">
      <c r="A23" s="3">
        <v>2304308025</v>
      </c>
      <c r="B23" s="3">
        <v>65.5</v>
      </c>
      <c r="C23" s="3"/>
      <c r="D23" s="3"/>
    </row>
    <row r="24" ht="18.75" spans="1:4">
      <c r="A24" s="3">
        <v>2304308026</v>
      </c>
      <c r="B24" s="3">
        <v>60</v>
      </c>
      <c r="C24" s="3"/>
      <c r="D24" s="3"/>
    </row>
  </sheetData>
  <mergeCells count="1">
    <mergeCell ref="A1:D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workbookViewId="0">
      <selection activeCell="A1" sqref="A1:D1"/>
    </sheetView>
  </sheetViews>
  <sheetFormatPr defaultColWidth="9.81666666666667" defaultRowHeight="13.5"/>
  <cols>
    <col min="1" max="1" width="15.8583333333333" style="51" customWidth="1"/>
    <col min="2" max="2" width="15.925" style="51" customWidth="1"/>
    <col min="3" max="3" width="14.5416666666667" style="51" customWidth="1"/>
    <col min="4" max="4" width="15.4166666666667" style="51" customWidth="1"/>
    <col min="5" max="16384" width="9.81666666666667" style="51"/>
  </cols>
  <sheetData>
    <row r="1" ht="19" customHeight="1" spans="1:4">
      <c r="A1" s="55" t="s">
        <v>300</v>
      </c>
      <c r="B1" s="55"/>
      <c r="C1" s="55"/>
      <c r="D1" s="55"/>
    </row>
    <row r="2" spans="1:4">
      <c r="A2" s="52" t="s">
        <v>55</v>
      </c>
      <c r="B2" s="52" t="s">
        <v>56</v>
      </c>
      <c r="C2" s="52" t="s">
        <v>55</v>
      </c>
      <c r="D2" s="52" t="s">
        <v>56</v>
      </c>
    </row>
    <row r="3" ht="16.5" spans="1:4">
      <c r="A3" s="56">
        <v>2204310018</v>
      </c>
      <c r="B3" s="52">
        <v>53</v>
      </c>
      <c r="C3" s="56">
        <v>2430416124</v>
      </c>
      <c r="D3" s="52">
        <v>59</v>
      </c>
    </row>
    <row r="4" ht="16.5" spans="1:4">
      <c r="A4" s="57">
        <v>2430416101</v>
      </c>
      <c r="B4" s="52">
        <v>77.5</v>
      </c>
      <c r="C4" s="56">
        <v>2430416127</v>
      </c>
      <c r="D4" s="52">
        <v>61.5</v>
      </c>
    </row>
    <row r="5" ht="16.5" spans="1:4">
      <c r="A5" s="57">
        <v>2430416102</v>
      </c>
      <c r="B5" s="52">
        <v>87.5</v>
      </c>
      <c r="C5" s="56">
        <v>2430416128</v>
      </c>
      <c r="D5" s="52">
        <v>65</v>
      </c>
    </row>
    <row r="6" ht="16.5" spans="1:4">
      <c r="A6" s="57">
        <v>2430416103</v>
      </c>
      <c r="B6" s="52">
        <v>53</v>
      </c>
      <c r="C6" s="56">
        <v>2430416129</v>
      </c>
      <c r="D6" s="52">
        <v>58.5</v>
      </c>
    </row>
    <row r="7" ht="16.5" spans="1:4">
      <c r="A7" s="57">
        <v>2430416105</v>
      </c>
      <c r="B7" s="52">
        <v>44.5</v>
      </c>
      <c r="C7" s="56">
        <v>2430416130</v>
      </c>
      <c r="D7" s="52">
        <v>70</v>
      </c>
    </row>
    <row r="8" ht="16.5" spans="1:4">
      <c r="A8" s="57">
        <v>2430416106</v>
      </c>
      <c r="B8" s="52">
        <v>67</v>
      </c>
      <c r="C8" s="56">
        <v>2430416131</v>
      </c>
      <c r="D8" s="52">
        <v>73.5</v>
      </c>
    </row>
    <row r="9" ht="16.5" spans="1:4">
      <c r="A9" s="57">
        <v>2430416108</v>
      </c>
      <c r="B9" s="52">
        <v>74</v>
      </c>
      <c r="C9" s="56">
        <v>2430416132</v>
      </c>
      <c r="D9" s="52">
        <v>97</v>
      </c>
    </row>
    <row r="10" ht="16.5" spans="1:4">
      <c r="A10" s="57">
        <v>2430416109</v>
      </c>
      <c r="B10" s="52">
        <v>65</v>
      </c>
      <c r="C10" s="56">
        <v>2430416133</v>
      </c>
      <c r="D10" s="52">
        <v>68</v>
      </c>
    </row>
    <row r="11" ht="16.5" spans="1:4">
      <c r="A11" s="57">
        <v>2430416110</v>
      </c>
      <c r="B11" s="52">
        <v>63</v>
      </c>
      <c r="C11" s="56">
        <v>2430416134</v>
      </c>
      <c r="D11" s="52">
        <v>61.5</v>
      </c>
    </row>
    <row r="12" ht="16.5" spans="1:4">
      <c r="A12" s="57">
        <v>2430416111</v>
      </c>
      <c r="B12" s="52">
        <v>62.5</v>
      </c>
      <c r="C12" s="56">
        <v>2430416135</v>
      </c>
      <c r="D12" s="52">
        <v>72</v>
      </c>
    </row>
    <row r="13" ht="16.5" spans="1:4">
      <c r="A13" s="57">
        <v>2430416112</v>
      </c>
      <c r="B13" s="52">
        <v>3</v>
      </c>
      <c r="C13" s="56">
        <v>2430416136</v>
      </c>
      <c r="D13" s="52">
        <v>-12</v>
      </c>
    </row>
    <row r="14" ht="16.5" spans="1:4">
      <c r="A14" s="57">
        <v>2430416113</v>
      </c>
      <c r="B14" s="52">
        <v>65</v>
      </c>
      <c r="C14" s="56">
        <v>2430416137</v>
      </c>
      <c r="D14" s="52">
        <v>58</v>
      </c>
    </row>
    <row r="15" ht="16.5" spans="1:4">
      <c r="A15" s="57">
        <v>2430416114</v>
      </c>
      <c r="B15" s="52">
        <v>90.5</v>
      </c>
      <c r="C15" s="56">
        <v>2430416138</v>
      </c>
      <c r="D15" s="52">
        <v>63</v>
      </c>
    </row>
    <row r="16" ht="16.5" spans="1:4">
      <c r="A16" s="57">
        <v>2430416116</v>
      </c>
      <c r="B16" s="52">
        <v>63.5</v>
      </c>
      <c r="C16" s="56">
        <v>2430416139</v>
      </c>
      <c r="D16" s="52">
        <v>75</v>
      </c>
    </row>
    <row r="17" ht="16.5" spans="1:4">
      <c r="A17" s="57">
        <v>2430416117</v>
      </c>
      <c r="B17" s="52">
        <v>96.5</v>
      </c>
      <c r="C17" s="56">
        <v>2430416140</v>
      </c>
      <c r="D17" s="52">
        <v>60.5</v>
      </c>
    </row>
    <row r="18" ht="16.5" spans="1:4">
      <c r="A18" s="57">
        <v>2430416118</v>
      </c>
      <c r="B18" s="52">
        <v>46</v>
      </c>
      <c r="C18" s="56">
        <v>2430416141</v>
      </c>
      <c r="D18" s="52">
        <v>66</v>
      </c>
    </row>
    <row r="19" ht="16.5" spans="1:12">
      <c r="A19" s="57">
        <v>2430416119</v>
      </c>
      <c r="B19" s="52">
        <v>60.5</v>
      </c>
      <c r="C19" s="56">
        <v>2430416142</v>
      </c>
      <c r="D19" s="52">
        <v>65.5</v>
      </c>
      <c r="L19" s="51" t="s">
        <v>300</v>
      </c>
    </row>
    <row r="20" ht="16.5" spans="1:4">
      <c r="A20" s="57">
        <v>2430416120</v>
      </c>
      <c r="B20" s="52">
        <v>67</v>
      </c>
      <c r="C20" s="56">
        <v>2430416143</v>
      </c>
      <c r="D20" s="52">
        <v>61</v>
      </c>
    </row>
    <row r="21" ht="16.5" spans="1:4">
      <c r="A21" s="57">
        <v>2430416121</v>
      </c>
      <c r="B21" s="52">
        <v>67.5</v>
      </c>
      <c r="C21" s="56">
        <v>2430416144</v>
      </c>
      <c r="D21" s="52">
        <v>100</v>
      </c>
    </row>
    <row r="22" ht="16.5" spans="1:4">
      <c r="A22" s="56">
        <v>2430416123</v>
      </c>
      <c r="B22" s="52">
        <v>68</v>
      </c>
      <c r="C22" s="56">
        <v>2430416145</v>
      </c>
      <c r="D22" s="52">
        <v>80.5</v>
      </c>
    </row>
    <row r="23" spans="2:5">
      <c r="B23" s="54"/>
      <c r="C23" s="54"/>
      <c r="D23" s="54"/>
      <c r="E23" s="54"/>
    </row>
    <row r="24" spans="2:5">
      <c r="B24" s="54"/>
      <c r="C24" s="54"/>
      <c r="D24" s="54"/>
      <c r="E24" s="54"/>
    </row>
    <row r="25" spans="2:5">
      <c r="B25" s="54"/>
      <c r="C25" s="54"/>
      <c r="D25" s="54"/>
      <c r="E25" s="54"/>
    </row>
    <row r="26" spans="2:5">
      <c r="B26" s="54"/>
      <c r="C26" s="54"/>
      <c r="D26" s="54"/>
      <c r="E26" s="54"/>
    </row>
    <row r="27" spans="2:5">
      <c r="B27" s="54"/>
      <c r="C27" s="54"/>
      <c r="D27" s="54"/>
      <c r="E27" s="54"/>
    </row>
    <row r="28" spans="2:5">
      <c r="B28" s="54"/>
      <c r="C28" s="54"/>
      <c r="D28" s="54"/>
      <c r="E28" s="54"/>
    </row>
    <row r="29" spans="2:5">
      <c r="B29" s="54"/>
      <c r="C29" s="54"/>
      <c r="D29" s="54"/>
      <c r="E29" s="54"/>
    </row>
    <row r="30" spans="2:5">
      <c r="B30" s="54"/>
      <c r="C30" s="54"/>
      <c r="D30" s="54"/>
      <c r="E30" s="54"/>
    </row>
    <row r="31" spans="2:5">
      <c r="B31" s="54"/>
      <c r="C31" s="54"/>
      <c r="D31" s="54"/>
      <c r="E31" s="54"/>
    </row>
    <row r="32" spans="2:5">
      <c r="B32" s="54"/>
      <c r="C32" s="54"/>
      <c r="D32" s="54"/>
      <c r="E32" s="54"/>
    </row>
    <row r="33" spans="2:5">
      <c r="B33" s="54"/>
      <c r="C33" s="54"/>
      <c r="D33" s="54"/>
      <c r="E33" s="54"/>
    </row>
    <row r="34" spans="2:5">
      <c r="B34" s="54"/>
      <c r="C34" s="54"/>
      <c r="D34" s="54"/>
      <c r="E34" s="54"/>
    </row>
    <row r="35" spans="2:5">
      <c r="B35" s="54"/>
      <c r="C35" s="54"/>
      <c r="D35" s="54"/>
      <c r="E35" s="54"/>
    </row>
    <row r="36" spans="2:5">
      <c r="B36" s="54"/>
      <c r="C36" s="54"/>
      <c r="D36" s="54"/>
      <c r="E36" s="54"/>
    </row>
    <row r="37" spans="2:5">
      <c r="B37" s="54"/>
      <c r="C37" s="54"/>
      <c r="D37" s="54"/>
      <c r="E37" s="54"/>
    </row>
    <row r="38" spans="2:5">
      <c r="B38" s="54"/>
      <c r="C38" s="54"/>
      <c r="D38" s="54"/>
      <c r="E38" s="54"/>
    </row>
    <row r="39" spans="2:5">
      <c r="B39" s="54"/>
      <c r="C39" s="54"/>
      <c r="D39" s="54"/>
      <c r="E39" s="54"/>
    </row>
    <row r="40" spans="2:5">
      <c r="B40" s="54"/>
      <c r="C40" s="54"/>
      <c r="D40" s="54"/>
      <c r="E40" s="54"/>
    </row>
    <row r="41" spans="2:5">
      <c r="B41" s="54"/>
      <c r="C41" s="54"/>
      <c r="D41" s="54"/>
      <c r="E41" s="54"/>
    </row>
    <row r="42" spans="2:5">
      <c r="B42" s="54"/>
      <c r="C42" s="54"/>
      <c r="D42" s="54"/>
      <c r="E42" s="54"/>
    </row>
    <row r="43" spans="2:5">
      <c r="B43" s="54"/>
      <c r="C43" s="54"/>
      <c r="D43" s="54"/>
      <c r="E43" s="54"/>
    </row>
    <row r="44" spans="2:5">
      <c r="B44" s="54"/>
      <c r="C44" s="54"/>
      <c r="D44" s="54"/>
      <c r="E44" s="54"/>
    </row>
  </sheetData>
  <mergeCells count="1">
    <mergeCell ref="A1:D1"/>
  </mergeCells>
  <conditionalFormatting sqref="A4:A19">
    <cfRule type="duplicateValues" dxfId="0" priority="1"/>
  </conditionalFormatting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workbookViewId="0">
      <selection activeCell="G17" sqref="G17"/>
    </sheetView>
  </sheetViews>
  <sheetFormatPr defaultColWidth="9.81666666666667" defaultRowHeight="13.5"/>
  <cols>
    <col min="1" max="1" width="15.8583333333333" style="51" customWidth="1"/>
    <col min="2" max="2" width="14.6166666666667" style="51" customWidth="1"/>
    <col min="3" max="3" width="14.5416666666667" style="51" customWidth="1"/>
    <col min="4" max="4" width="15.4166666666667" style="51" customWidth="1"/>
    <col min="5" max="16384" width="9.81666666666667" style="51"/>
  </cols>
  <sheetData>
    <row r="1" ht="18.75" spans="1:4">
      <c r="A1" s="2" t="s">
        <v>301</v>
      </c>
      <c r="B1" s="2"/>
      <c r="C1" s="2"/>
      <c r="D1" s="2"/>
    </row>
    <row r="2" spans="1:4">
      <c r="A2" s="52" t="s">
        <v>55</v>
      </c>
      <c r="B2" s="52" t="s">
        <v>56</v>
      </c>
      <c r="C2" s="52" t="s">
        <v>55</v>
      </c>
      <c r="D2" s="52" t="s">
        <v>56</v>
      </c>
    </row>
    <row r="3" spans="1:4">
      <c r="A3" s="52" t="s">
        <v>302</v>
      </c>
      <c r="B3" s="52">
        <v>70.5</v>
      </c>
      <c r="C3" s="52" t="s">
        <v>303</v>
      </c>
      <c r="D3" s="52">
        <v>79</v>
      </c>
    </row>
    <row r="4" spans="1:4">
      <c r="A4" s="52" t="s">
        <v>304</v>
      </c>
      <c r="B4" s="52">
        <v>89.5</v>
      </c>
      <c r="C4" s="52" t="s">
        <v>305</v>
      </c>
      <c r="D4" s="52">
        <v>61</v>
      </c>
    </row>
    <row r="5" spans="1:4">
      <c r="A5" s="52" t="s">
        <v>306</v>
      </c>
      <c r="B5" s="52">
        <v>63.5</v>
      </c>
      <c r="C5" s="52" t="s">
        <v>307</v>
      </c>
      <c r="D5" s="52">
        <v>57</v>
      </c>
    </row>
    <row r="6" spans="1:4">
      <c r="A6" s="52" t="s">
        <v>308</v>
      </c>
      <c r="B6" s="52">
        <v>56</v>
      </c>
      <c r="C6" s="52" t="s">
        <v>309</v>
      </c>
      <c r="D6" s="52">
        <v>63</v>
      </c>
    </row>
    <row r="7" spans="1:4">
      <c r="A7" s="52" t="s">
        <v>310</v>
      </c>
      <c r="B7" s="52">
        <v>49</v>
      </c>
      <c r="C7" s="52" t="s">
        <v>311</v>
      </c>
      <c r="D7" s="52">
        <v>51.5</v>
      </c>
    </row>
    <row r="8" spans="1:4">
      <c r="A8" s="52" t="s">
        <v>312</v>
      </c>
      <c r="B8" s="52">
        <v>50</v>
      </c>
      <c r="C8" s="52" t="s">
        <v>313</v>
      </c>
      <c r="D8" s="52">
        <v>83</v>
      </c>
    </row>
    <row r="9" spans="1:4">
      <c r="A9" s="52" t="s">
        <v>314</v>
      </c>
      <c r="B9" s="52">
        <v>32</v>
      </c>
      <c r="C9" s="52" t="s">
        <v>315</v>
      </c>
      <c r="D9" s="52">
        <v>70.5</v>
      </c>
    </row>
    <row r="10" spans="1:4">
      <c r="A10" s="52" t="s">
        <v>316</v>
      </c>
      <c r="B10" s="52">
        <v>57</v>
      </c>
      <c r="C10" s="52" t="s">
        <v>317</v>
      </c>
      <c r="D10" s="52">
        <v>87.5</v>
      </c>
    </row>
    <row r="11" spans="1:4">
      <c r="A11" s="52" t="s">
        <v>318</v>
      </c>
      <c r="B11" s="52">
        <v>50</v>
      </c>
      <c r="C11" s="52" t="s">
        <v>319</v>
      </c>
      <c r="D11" s="52">
        <v>63</v>
      </c>
    </row>
    <row r="12" spans="1:4">
      <c r="A12" s="52" t="s">
        <v>320</v>
      </c>
      <c r="B12" s="52">
        <v>55</v>
      </c>
      <c r="C12" s="52" t="s">
        <v>321</v>
      </c>
      <c r="D12" s="52">
        <v>60.5</v>
      </c>
    </row>
    <row r="13" spans="1:4">
      <c r="A13" s="52" t="s">
        <v>322</v>
      </c>
      <c r="B13" s="52">
        <v>75</v>
      </c>
      <c r="C13" s="52" t="s">
        <v>323</v>
      </c>
      <c r="D13" s="52">
        <v>67.5</v>
      </c>
    </row>
    <row r="14" spans="1:11">
      <c r="A14" s="52" t="s">
        <v>324</v>
      </c>
      <c r="B14" s="52">
        <v>56.5</v>
      </c>
      <c r="C14" s="52" t="s">
        <v>325</v>
      </c>
      <c r="D14" s="52">
        <v>70</v>
      </c>
      <c r="K14" s="51" t="s">
        <v>301</v>
      </c>
    </row>
    <row r="15" spans="1:4">
      <c r="A15" s="52" t="s">
        <v>326</v>
      </c>
      <c r="B15" s="52">
        <v>78.5</v>
      </c>
      <c r="C15" s="52" t="s">
        <v>327</v>
      </c>
      <c r="D15" s="52">
        <v>72.5</v>
      </c>
    </row>
    <row r="16" spans="1:4">
      <c r="A16" s="52" t="s">
        <v>328</v>
      </c>
      <c r="B16" s="52">
        <v>74</v>
      </c>
      <c r="C16" s="52" t="s">
        <v>329</v>
      </c>
      <c r="D16" s="52">
        <v>61.5</v>
      </c>
    </row>
    <row r="17" spans="1:4">
      <c r="A17" s="52" t="s">
        <v>330</v>
      </c>
      <c r="B17" s="52">
        <v>62.5</v>
      </c>
      <c r="C17" s="52" t="s">
        <v>331</v>
      </c>
      <c r="D17" s="52">
        <v>77.5</v>
      </c>
    </row>
    <row r="18" spans="1:4">
      <c r="A18" s="52" t="s">
        <v>332</v>
      </c>
      <c r="B18" s="52">
        <v>62</v>
      </c>
      <c r="C18" s="52" t="s">
        <v>333</v>
      </c>
      <c r="D18" s="52">
        <v>60.5</v>
      </c>
    </row>
    <row r="19" spans="1:4">
      <c r="A19" s="52" t="s">
        <v>334</v>
      </c>
      <c r="B19" s="52">
        <v>61.5</v>
      </c>
      <c r="C19" s="52" t="s">
        <v>335</v>
      </c>
      <c r="D19" s="52">
        <v>63.5</v>
      </c>
    </row>
    <row r="20" spans="1:4">
      <c r="A20" s="52" t="s">
        <v>336</v>
      </c>
      <c r="B20" s="52">
        <v>63.5</v>
      </c>
      <c r="C20" s="52" t="s">
        <v>337</v>
      </c>
      <c r="D20" s="52">
        <v>100</v>
      </c>
    </row>
    <row r="21" spans="1:4">
      <c r="A21" s="52" t="s">
        <v>338</v>
      </c>
      <c r="B21" s="52">
        <v>86.5</v>
      </c>
      <c r="C21" s="52" t="s">
        <v>339</v>
      </c>
      <c r="D21" s="52">
        <v>27</v>
      </c>
    </row>
    <row r="22" spans="1:4">
      <c r="A22" s="52" t="s">
        <v>340</v>
      </c>
      <c r="B22" s="52">
        <v>52</v>
      </c>
      <c r="C22" s="52" t="s">
        <v>341</v>
      </c>
      <c r="D22" s="52">
        <v>92.5</v>
      </c>
    </row>
    <row r="23" spans="1:4">
      <c r="A23" s="52" t="s">
        <v>342</v>
      </c>
      <c r="B23" s="52">
        <v>35</v>
      </c>
      <c r="C23" s="53"/>
      <c r="D23" s="53"/>
    </row>
    <row r="25" spans="2:4">
      <c r="B25" s="54"/>
      <c r="C25" s="53"/>
      <c r="D25" s="53"/>
    </row>
    <row r="26" spans="2:4">
      <c r="B26" s="54"/>
      <c r="C26" s="53"/>
      <c r="D26" s="53"/>
    </row>
    <row r="27" spans="2:4">
      <c r="B27" s="54"/>
      <c r="C27" s="53"/>
      <c r="D27" s="53"/>
    </row>
    <row r="28" spans="2:4">
      <c r="B28" s="54"/>
      <c r="C28" s="53"/>
      <c r="D28" s="53"/>
    </row>
    <row r="29" spans="2:4">
      <c r="B29" s="54"/>
      <c r="C29" s="53"/>
      <c r="D29" s="53"/>
    </row>
    <row r="30" spans="2:4">
      <c r="B30" s="54"/>
      <c r="C30" s="53"/>
      <c r="D30" s="53"/>
    </row>
    <row r="31" spans="2:4">
      <c r="B31" s="54"/>
      <c r="C31" s="53"/>
      <c r="D31" s="53"/>
    </row>
    <row r="32" spans="2:4">
      <c r="B32" s="54"/>
      <c r="C32" s="53"/>
      <c r="D32" s="53"/>
    </row>
    <row r="33" spans="2:4">
      <c r="B33" s="54"/>
      <c r="C33" s="53"/>
      <c r="D33" s="53"/>
    </row>
    <row r="34" spans="2:4">
      <c r="B34" s="54"/>
      <c r="C34" s="53"/>
      <c r="D34" s="53"/>
    </row>
    <row r="35" spans="2:4">
      <c r="B35" s="54"/>
      <c r="C35" s="53"/>
      <c r="D35" s="53"/>
    </row>
    <row r="36" spans="2:4">
      <c r="B36" s="54"/>
      <c r="C36" s="53"/>
      <c r="D36" s="53"/>
    </row>
    <row r="37" spans="2:4">
      <c r="B37" s="54"/>
      <c r="C37" s="53"/>
      <c r="D37" s="53"/>
    </row>
    <row r="38" spans="2:4">
      <c r="B38" s="54"/>
      <c r="C38" s="53"/>
      <c r="D38" s="53"/>
    </row>
    <row r="39" spans="2:4">
      <c r="B39" s="54"/>
      <c r="C39" s="53"/>
      <c r="D39" s="53"/>
    </row>
    <row r="40" spans="2:4">
      <c r="B40" s="54"/>
      <c r="C40" s="53"/>
      <c r="D40" s="53"/>
    </row>
    <row r="41" spans="2:4">
      <c r="B41" s="54"/>
      <c r="C41" s="53"/>
      <c r="D41" s="53"/>
    </row>
    <row r="42" spans="2:4">
      <c r="B42" s="54"/>
      <c r="C42" s="53"/>
      <c r="D42" s="53"/>
    </row>
    <row r="43" spans="2:4">
      <c r="B43" s="54"/>
      <c r="C43" s="53"/>
      <c r="D43" s="53"/>
    </row>
    <row r="44" spans="2:4">
      <c r="B44" s="54"/>
      <c r="C44" s="54"/>
      <c r="D44" s="54"/>
    </row>
  </sheetData>
  <mergeCells count="1">
    <mergeCell ref="A1:D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H18" sqref="H18"/>
    </sheetView>
  </sheetViews>
  <sheetFormatPr defaultColWidth="9" defaultRowHeight="13.5" outlineLevelCol="3"/>
  <cols>
    <col min="1" max="1" width="17.5" style="43" customWidth="1"/>
    <col min="2" max="2" width="23.125" style="43" customWidth="1"/>
    <col min="3" max="3" width="15" style="43" customWidth="1"/>
    <col min="4" max="4" width="22.5" style="43" customWidth="1"/>
    <col min="5" max="16384" width="9" style="43"/>
  </cols>
  <sheetData>
    <row r="1" ht="18.75" spans="1:4">
      <c r="A1" s="49" t="s">
        <v>343</v>
      </c>
      <c r="B1" s="49"/>
      <c r="C1" s="49"/>
      <c r="D1" s="49"/>
    </row>
    <row r="2" ht="14.25" spans="1:4">
      <c r="A2" s="50" t="s">
        <v>55</v>
      </c>
      <c r="B2" s="50" t="s">
        <v>56</v>
      </c>
      <c r="C2" s="50" t="s">
        <v>55</v>
      </c>
      <c r="D2" s="50" t="s">
        <v>56</v>
      </c>
    </row>
    <row r="3" spans="1:4">
      <c r="A3" s="46">
        <v>2430414213</v>
      </c>
      <c r="B3" s="46">
        <v>73</v>
      </c>
      <c r="C3" s="46">
        <v>2430415127</v>
      </c>
      <c r="D3" s="46">
        <v>86</v>
      </c>
    </row>
    <row r="4" spans="1:4">
      <c r="A4" s="46">
        <v>2430415101</v>
      </c>
      <c r="B4" s="46">
        <v>60.5</v>
      </c>
      <c r="C4" s="46">
        <v>2430415128</v>
      </c>
      <c r="D4" s="46">
        <v>99.5</v>
      </c>
    </row>
    <row r="5" spans="1:4">
      <c r="A5" s="46">
        <v>2430415103</v>
      </c>
      <c r="B5" s="46">
        <v>64.5</v>
      </c>
      <c r="C5" s="46">
        <v>2430415129</v>
      </c>
      <c r="D5" s="46">
        <v>63</v>
      </c>
    </row>
    <row r="6" spans="1:4">
      <c r="A6" s="46">
        <v>2430415104</v>
      </c>
      <c r="B6" s="46">
        <v>88.5</v>
      </c>
      <c r="C6" s="46">
        <v>2430415130</v>
      </c>
      <c r="D6" s="46">
        <v>70.5</v>
      </c>
    </row>
    <row r="7" spans="1:4">
      <c r="A7" s="46">
        <v>2430415105</v>
      </c>
      <c r="B7" s="46">
        <v>74</v>
      </c>
      <c r="C7" s="46">
        <v>2430415131</v>
      </c>
      <c r="D7" s="46">
        <v>91.5</v>
      </c>
    </row>
    <row r="8" spans="1:4">
      <c r="A8" s="46">
        <v>2430415106</v>
      </c>
      <c r="B8" s="46">
        <v>75.5</v>
      </c>
      <c r="C8" s="46">
        <v>2430415132</v>
      </c>
      <c r="D8" s="46">
        <v>60</v>
      </c>
    </row>
    <row r="9" spans="1:4">
      <c r="A9" s="46">
        <v>2430415107</v>
      </c>
      <c r="B9" s="46">
        <v>64</v>
      </c>
      <c r="C9" s="46">
        <v>2430415133</v>
      </c>
      <c r="D9" s="46">
        <v>72.5</v>
      </c>
    </row>
    <row r="10" spans="1:4">
      <c r="A10" s="46">
        <v>2430415109</v>
      </c>
      <c r="B10" s="46">
        <v>69.5</v>
      </c>
      <c r="C10" s="46">
        <v>2430415135</v>
      </c>
      <c r="D10" s="46">
        <v>81</v>
      </c>
    </row>
    <row r="11" spans="1:4">
      <c r="A11" s="46">
        <v>2430415110</v>
      </c>
      <c r="B11" s="46">
        <v>71</v>
      </c>
      <c r="C11" s="46">
        <v>2430415137</v>
      </c>
      <c r="D11" s="46">
        <v>62</v>
      </c>
    </row>
    <row r="12" spans="1:4">
      <c r="A12" s="46">
        <v>2430415111</v>
      </c>
      <c r="B12" s="46">
        <v>62</v>
      </c>
      <c r="C12" s="46">
        <v>2430415138</v>
      </c>
      <c r="D12" s="46">
        <v>91.5</v>
      </c>
    </row>
    <row r="13" spans="1:4">
      <c r="A13" s="46">
        <v>2430415112</v>
      </c>
      <c r="B13" s="46">
        <v>74.5</v>
      </c>
      <c r="C13" s="46">
        <v>2430415139</v>
      </c>
      <c r="D13" s="46">
        <v>82.5</v>
      </c>
    </row>
    <row r="14" spans="1:4">
      <c r="A14" s="46">
        <v>2430415113</v>
      </c>
      <c r="B14" s="46">
        <v>58</v>
      </c>
      <c r="C14" s="46">
        <v>2430415140</v>
      </c>
      <c r="D14" s="46">
        <v>58</v>
      </c>
    </row>
    <row r="15" spans="1:4">
      <c r="A15" s="46">
        <v>2430415114</v>
      </c>
      <c r="B15" s="46">
        <v>66.5</v>
      </c>
      <c r="C15" s="46">
        <v>2430415141</v>
      </c>
      <c r="D15" s="46">
        <v>78.5</v>
      </c>
    </row>
    <row r="16" spans="1:4">
      <c r="A16" s="46">
        <v>2430415115</v>
      </c>
      <c r="B16" s="46">
        <v>92.5</v>
      </c>
      <c r="C16" s="46">
        <v>2430415142</v>
      </c>
      <c r="D16" s="46">
        <v>71</v>
      </c>
    </row>
    <row r="17" spans="1:4">
      <c r="A17" s="46">
        <v>2430415116</v>
      </c>
      <c r="B17" s="46">
        <v>76</v>
      </c>
      <c r="C17" s="46">
        <v>2430415143</v>
      </c>
      <c r="D17" s="46">
        <v>61.5</v>
      </c>
    </row>
    <row r="18" spans="1:4">
      <c r="A18" s="46">
        <v>2430415118</v>
      </c>
      <c r="B18" s="46">
        <v>99.5</v>
      </c>
      <c r="C18" s="46">
        <v>2430415144</v>
      </c>
      <c r="D18" s="46">
        <v>97.5</v>
      </c>
    </row>
    <row r="19" spans="1:4">
      <c r="A19" s="46">
        <v>2430415119</v>
      </c>
      <c r="B19" s="46">
        <v>74.5</v>
      </c>
      <c r="C19" s="46">
        <v>2430415145</v>
      </c>
      <c r="D19" s="46">
        <v>61</v>
      </c>
    </row>
    <row r="20" spans="1:4">
      <c r="A20" s="46">
        <v>2430415120</v>
      </c>
      <c r="B20" s="46">
        <v>86</v>
      </c>
      <c r="C20" s="46">
        <v>2430415146</v>
      </c>
      <c r="D20" s="46">
        <v>60.5</v>
      </c>
    </row>
    <row r="21" spans="1:4">
      <c r="A21" s="46">
        <v>2430415121</v>
      </c>
      <c r="B21" s="46">
        <v>64.2</v>
      </c>
      <c r="C21" s="46">
        <v>2430417119</v>
      </c>
      <c r="D21" s="46">
        <v>85</v>
      </c>
    </row>
    <row r="22" spans="1:4">
      <c r="A22" s="46">
        <v>2430415122</v>
      </c>
      <c r="B22" s="46">
        <v>75</v>
      </c>
      <c r="C22" s="46">
        <v>2430418121</v>
      </c>
      <c r="D22" s="46">
        <v>92</v>
      </c>
    </row>
    <row r="23" spans="1:4">
      <c r="A23" s="46">
        <v>2430415123</v>
      </c>
      <c r="B23" s="46">
        <v>69</v>
      </c>
      <c r="C23" s="46">
        <v>2430418227</v>
      </c>
      <c r="D23" s="46">
        <v>86.5</v>
      </c>
    </row>
    <row r="24" spans="1:4">
      <c r="A24" s="46">
        <v>2430415125</v>
      </c>
      <c r="B24" s="46">
        <v>83.5</v>
      </c>
      <c r="C24" s="46">
        <v>2430418314</v>
      </c>
      <c r="D24" s="46">
        <v>90.5</v>
      </c>
    </row>
    <row r="25" spans="1:4">
      <c r="A25" s="46">
        <v>2430415126</v>
      </c>
      <c r="B25" s="46">
        <v>100</v>
      </c>
      <c r="C25" s="46">
        <v>2430418322</v>
      </c>
      <c r="D25" s="46">
        <v>78</v>
      </c>
    </row>
  </sheetData>
  <mergeCells count="1">
    <mergeCell ref="A1:D1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A1" sqref="A1:D1"/>
    </sheetView>
  </sheetViews>
  <sheetFormatPr defaultColWidth="9" defaultRowHeight="13.5" outlineLevelCol="3"/>
  <cols>
    <col min="1" max="1" width="19.875" style="43" customWidth="1"/>
    <col min="2" max="2" width="23.125" style="43" customWidth="1"/>
    <col min="3" max="3" width="15.5" style="43" customWidth="1"/>
    <col min="4" max="4" width="24.5" style="43" customWidth="1"/>
    <col min="5" max="16384" width="9" style="43"/>
  </cols>
  <sheetData>
    <row r="1" ht="20.25" spans="1:4">
      <c r="A1" s="47" t="s">
        <v>344</v>
      </c>
      <c r="B1" s="47"/>
      <c r="C1" s="47"/>
      <c r="D1" s="47"/>
    </row>
    <row r="2" ht="14.25" spans="1:4">
      <c r="A2" s="45" t="s">
        <v>55</v>
      </c>
      <c r="B2" s="45" t="s">
        <v>56</v>
      </c>
      <c r="C2" s="45" t="s">
        <v>55</v>
      </c>
      <c r="D2" s="45" t="s">
        <v>56</v>
      </c>
    </row>
    <row r="3" ht="14.25" spans="1:4">
      <c r="A3" s="48">
        <v>2430415201</v>
      </c>
      <c r="B3" s="48">
        <v>86.5</v>
      </c>
      <c r="C3" s="48">
        <v>2430415227</v>
      </c>
      <c r="D3" s="48">
        <v>67</v>
      </c>
    </row>
    <row r="4" ht="14.25" spans="1:4">
      <c r="A4" s="48">
        <v>2430415202</v>
      </c>
      <c r="B4" s="48">
        <v>64.5</v>
      </c>
      <c r="C4" s="48">
        <v>2430415228</v>
      </c>
      <c r="D4" s="48">
        <v>65.5</v>
      </c>
    </row>
    <row r="5" ht="14.25" spans="1:4">
      <c r="A5" s="48">
        <v>2430415203</v>
      </c>
      <c r="B5" s="48">
        <v>58</v>
      </c>
      <c r="C5" s="48">
        <v>2430415229</v>
      </c>
      <c r="D5" s="48">
        <v>76.5</v>
      </c>
    </row>
    <row r="6" ht="14.25" spans="1:4">
      <c r="A6" s="48">
        <v>2430415204</v>
      </c>
      <c r="B6" s="48">
        <v>35</v>
      </c>
      <c r="C6" s="48">
        <v>2430415230</v>
      </c>
      <c r="D6" s="48">
        <v>89.5</v>
      </c>
    </row>
    <row r="7" ht="14.25" spans="1:4">
      <c r="A7" s="48">
        <v>2430415205</v>
      </c>
      <c r="B7" s="48">
        <v>86.5</v>
      </c>
      <c r="C7" s="48">
        <v>2430415231</v>
      </c>
      <c r="D7" s="48">
        <v>78.5</v>
      </c>
    </row>
    <row r="8" ht="14.25" spans="1:4">
      <c r="A8" s="48">
        <v>2430415206</v>
      </c>
      <c r="B8" s="48">
        <v>73</v>
      </c>
      <c r="C8" s="48">
        <v>2430415232</v>
      </c>
      <c r="D8" s="48">
        <v>77</v>
      </c>
    </row>
    <row r="9" ht="14.25" spans="1:4">
      <c r="A9" s="48">
        <v>2430415207</v>
      </c>
      <c r="B9" s="48">
        <v>70.5</v>
      </c>
      <c r="C9" s="48">
        <v>2430415233</v>
      </c>
      <c r="D9" s="48">
        <v>71</v>
      </c>
    </row>
    <row r="10" ht="14.25" spans="1:4">
      <c r="A10" s="48">
        <v>2430415208</v>
      </c>
      <c r="B10" s="48">
        <v>77.5</v>
      </c>
      <c r="C10" s="48">
        <v>2430415234</v>
      </c>
      <c r="D10" s="48">
        <v>70.5</v>
      </c>
    </row>
    <row r="11" ht="14.25" spans="1:4">
      <c r="A11" s="48">
        <v>2430415209</v>
      </c>
      <c r="B11" s="48">
        <v>60.5</v>
      </c>
      <c r="C11" s="48">
        <v>2430415235</v>
      </c>
      <c r="D11" s="48">
        <v>83.5</v>
      </c>
    </row>
    <row r="12" ht="14.25" spans="1:4">
      <c r="A12" s="48">
        <v>2430415211</v>
      </c>
      <c r="B12" s="48">
        <v>62</v>
      </c>
      <c r="C12" s="48">
        <v>2430415236</v>
      </c>
      <c r="D12" s="48">
        <v>56.5</v>
      </c>
    </row>
    <row r="13" ht="14.25" spans="1:4">
      <c r="A13" s="48">
        <v>2430415212</v>
      </c>
      <c r="B13" s="48">
        <v>76.5</v>
      </c>
      <c r="C13" s="48">
        <v>2430415237</v>
      </c>
      <c r="D13" s="48">
        <v>64</v>
      </c>
    </row>
    <row r="14" ht="14.25" spans="1:4">
      <c r="A14" s="48">
        <v>2430415213</v>
      </c>
      <c r="B14" s="48">
        <v>60</v>
      </c>
      <c r="C14" s="48">
        <v>2430415238</v>
      </c>
      <c r="D14" s="48">
        <v>85</v>
      </c>
    </row>
    <row r="15" ht="14.25" spans="1:4">
      <c r="A15" s="48">
        <v>2430415214</v>
      </c>
      <c r="B15" s="48">
        <v>90.5</v>
      </c>
      <c r="C15" s="48">
        <v>2430415239</v>
      </c>
      <c r="D15" s="48">
        <v>79</v>
      </c>
    </row>
    <row r="16" ht="14.25" spans="1:4">
      <c r="A16" s="48">
        <v>2430415215</v>
      </c>
      <c r="B16" s="48">
        <v>33</v>
      </c>
      <c r="C16" s="48">
        <v>2430415240</v>
      </c>
      <c r="D16" s="48">
        <v>60.5</v>
      </c>
    </row>
    <row r="17" ht="14.25" spans="1:4">
      <c r="A17" s="48">
        <v>2430415216</v>
      </c>
      <c r="B17" s="48">
        <v>64</v>
      </c>
      <c r="C17" s="48">
        <v>2430415241</v>
      </c>
      <c r="D17" s="48">
        <v>80</v>
      </c>
    </row>
    <row r="18" ht="14.25" spans="1:4">
      <c r="A18" s="48">
        <v>2430415217</v>
      </c>
      <c r="B18" s="48">
        <v>77</v>
      </c>
      <c r="C18" s="48">
        <v>2430415242</v>
      </c>
      <c r="D18" s="48">
        <v>60</v>
      </c>
    </row>
    <row r="19" ht="14.25" spans="1:4">
      <c r="A19" s="48">
        <v>2430415218</v>
      </c>
      <c r="B19" s="48">
        <v>89.5</v>
      </c>
      <c r="C19" s="48">
        <v>2430415243</v>
      </c>
      <c r="D19" s="48">
        <v>95.5</v>
      </c>
    </row>
    <row r="20" ht="14.25" spans="1:4">
      <c r="A20" s="48">
        <v>2430415219</v>
      </c>
      <c r="B20" s="48">
        <v>62</v>
      </c>
      <c r="C20" s="48">
        <v>2430415244</v>
      </c>
      <c r="D20" s="48">
        <v>62</v>
      </c>
    </row>
    <row r="21" ht="14.25" spans="1:4">
      <c r="A21" s="48">
        <v>2430415220</v>
      </c>
      <c r="B21" s="48">
        <v>59.5</v>
      </c>
      <c r="C21" s="48">
        <v>2430415245</v>
      </c>
      <c r="D21" s="48">
        <v>62</v>
      </c>
    </row>
    <row r="22" ht="14.25" spans="1:4">
      <c r="A22" s="48">
        <v>2430415221</v>
      </c>
      <c r="B22" s="48">
        <v>60</v>
      </c>
      <c r="C22" s="48">
        <v>2430415246</v>
      </c>
      <c r="D22" s="48">
        <v>72</v>
      </c>
    </row>
    <row r="23" ht="14.25" spans="1:4">
      <c r="A23" s="48">
        <v>2430415223</v>
      </c>
      <c r="B23" s="48">
        <v>65</v>
      </c>
      <c r="C23" s="48">
        <v>2430415247</v>
      </c>
      <c r="D23" s="48">
        <v>69</v>
      </c>
    </row>
    <row r="24" ht="14.25" spans="1:4">
      <c r="A24" s="48">
        <v>2430415224</v>
      </c>
      <c r="B24" s="48">
        <v>67</v>
      </c>
      <c r="C24" s="48">
        <v>2430214112</v>
      </c>
      <c r="D24" s="48">
        <v>63.5</v>
      </c>
    </row>
    <row r="25" ht="14.25" spans="1:4">
      <c r="A25" s="48">
        <v>2430415225</v>
      </c>
      <c r="B25" s="48">
        <v>83.5</v>
      </c>
      <c r="C25" s="48">
        <v>2430718114</v>
      </c>
      <c r="D25" s="48">
        <v>68.5</v>
      </c>
    </row>
    <row r="26" ht="14.25" spans="1:4">
      <c r="A26" s="48">
        <v>2430415226</v>
      </c>
      <c r="B26" s="48">
        <v>66</v>
      </c>
      <c r="C26" s="48">
        <v>2430417112</v>
      </c>
      <c r="D26" s="48">
        <v>67.5</v>
      </c>
    </row>
  </sheetData>
  <mergeCells count="1">
    <mergeCell ref="A1:D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workbookViewId="0">
      <selection activeCell="A1" sqref="A1:D1"/>
    </sheetView>
  </sheetViews>
  <sheetFormatPr defaultColWidth="9.81666666666667" defaultRowHeight="14.25" outlineLevelCol="3"/>
  <cols>
    <col min="1" max="1" width="14.8666666666667" style="1"/>
    <col min="2" max="2" width="13.775" style="1"/>
    <col min="3" max="3" width="15.275" style="1"/>
    <col min="4" max="4" width="16.775" style="1"/>
    <col min="5" max="16384" width="9.81666666666667" style="1"/>
  </cols>
  <sheetData>
    <row r="1" customHeight="1" spans="1:4">
      <c r="A1" s="38" t="s">
        <v>54</v>
      </c>
      <c r="B1" s="38"/>
      <c r="C1" s="38"/>
      <c r="D1" s="38"/>
    </row>
    <row r="2" customHeight="1" spans="1:4">
      <c r="A2" s="22" t="s">
        <v>55</v>
      </c>
      <c r="B2" s="22" t="s">
        <v>56</v>
      </c>
      <c r="C2" s="22" t="s">
        <v>55</v>
      </c>
      <c r="D2" s="22" t="s">
        <v>56</v>
      </c>
    </row>
    <row r="3" customHeight="1" spans="1:4">
      <c r="A3" s="22">
        <v>2304309001</v>
      </c>
      <c r="B3" s="22">
        <v>62.5</v>
      </c>
      <c r="C3" s="22">
        <v>2304309022</v>
      </c>
      <c r="D3" s="22">
        <v>70</v>
      </c>
    </row>
    <row r="4" customHeight="1" spans="1:4">
      <c r="A4" s="22">
        <v>2304309002</v>
      </c>
      <c r="B4" s="22">
        <v>60</v>
      </c>
      <c r="C4" s="22">
        <v>2304309023</v>
      </c>
      <c r="D4" s="22">
        <v>88.5</v>
      </c>
    </row>
    <row r="5" customHeight="1" spans="1:4">
      <c r="A5" s="22">
        <v>2304309004</v>
      </c>
      <c r="B5" s="22">
        <v>60</v>
      </c>
      <c r="C5" s="22">
        <v>2304309024</v>
      </c>
      <c r="D5" s="22">
        <v>65</v>
      </c>
    </row>
    <row r="6" customHeight="1" spans="1:4">
      <c r="A6" s="22">
        <v>2304309005</v>
      </c>
      <c r="B6" s="22">
        <v>60.5</v>
      </c>
      <c r="C6" s="22">
        <v>2304309025</v>
      </c>
      <c r="D6" s="22">
        <v>60</v>
      </c>
    </row>
    <row r="7" customHeight="1" spans="1:4">
      <c r="A7" s="22">
        <v>2304309006</v>
      </c>
      <c r="B7" s="22">
        <v>68.5</v>
      </c>
      <c r="C7" s="22">
        <v>2304309026</v>
      </c>
      <c r="D7" s="22">
        <v>84.5</v>
      </c>
    </row>
    <row r="8" customHeight="1" spans="1:4">
      <c r="A8" s="22">
        <v>2304309007</v>
      </c>
      <c r="B8" s="22">
        <v>69</v>
      </c>
      <c r="C8" s="22">
        <v>2304309028</v>
      </c>
      <c r="D8" s="22">
        <v>60.5</v>
      </c>
    </row>
    <row r="9" customHeight="1" spans="1:4">
      <c r="A9" s="22">
        <v>2304309008</v>
      </c>
      <c r="B9" s="22">
        <v>100</v>
      </c>
      <c r="C9" s="22">
        <v>2304309029</v>
      </c>
      <c r="D9" s="22">
        <v>73</v>
      </c>
    </row>
    <row r="10" customHeight="1" spans="1:4">
      <c r="A10" s="22">
        <v>2304309009</v>
      </c>
      <c r="B10" s="22">
        <v>91</v>
      </c>
      <c r="C10" s="22">
        <v>2304309030</v>
      </c>
      <c r="D10" s="22">
        <v>73</v>
      </c>
    </row>
    <row r="11" customHeight="1" spans="1:4">
      <c r="A11" s="22">
        <v>2304309011</v>
      </c>
      <c r="B11" s="22">
        <v>79.5</v>
      </c>
      <c r="C11" s="22">
        <v>2304309031</v>
      </c>
      <c r="D11" s="22">
        <v>60</v>
      </c>
    </row>
    <row r="12" customHeight="1" spans="1:4">
      <c r="A12" s="22">
        <v>2304309012</v>
      </c>
      <c r="B12" s="42">
        <v>69.5</v>
      </c>
      <c r="C12" s="22">
        <v>2304309032</v>
      </c>
      <c r="D12" s="22">
        <v>64.5</v>
      </c>
    </row>
    <row r="13" customHeight="1" spans="1:4">
      <c r="A13" s="22">
        <v>2304309013</v>
      </c>
      <c r="B13" s="22">
        <v>65</v>
      </c>
      <c r="C13" s="22">
        <v>2304309034</v>
      </c>
      <c r="D13" s="22">
        <v>60</v>
      </c>
    </row>
    <row r="14" customHeight="1" spans="1:4">
      <c r="A14" s="22">
        <v>2304309014</v>
      </c>
      <c r="B14" s="22">
        <v>74.5</v>
      </c>
      <c r="C14" s="22">
        <v>2304309035</v>
      </c>
      <c r="D14" s="22">
        <v>100</v>
      </c>
    </row>
    <row r="15" customHeight="1" spans="1:4">
      <c r="A15" s="22">
        <v>2304309015</v>
      </c>
      <c r="B15" s="22">
        <v>76</v>
      </c>
      <c r="C15" s="22">
        <v>2304309036</v>
      </c>
      <c r="D15" s="22">
        <v>60</v>
      </c>
    </row>
    <row r="16" customHeight="1" spans="1:4">
      <c r="A16" s="22">
        <v>2304309016</v>
      </c>
      <c r="B16" s="22">
        <v>65.5</v>
      </c>
      <c r="C16" s="22">
        <v>2304309037</v>
      </c>
      <c r="D16" s="22">
        <v>76</v>
      </c>
    </row>
    <row r="17" customHeight="1" spans="1:4">
      <c r="A17" s="22">
        <v>2304309017</v>
      </c>
      <c r="B17" s="22">
        <v>65</v>
      </c>
      <c r="C17" s="22">
        <v>2304309038</v>
      </c>
      <c r="D17" s="22">
        <v>60</v>
      </c>
    </row>
    <row r="18" customHeight="1" spans="1:4">
      <c r="A18" s="22">
        <v>2304309018</v>
      </c>
      <c r="B18" s="22">
        <v>71</v>
      </c>
      <c r="C18" s="22">
        <v>2304309039</v>
      </c>
      <c r="D18" s="22">
        <v>87</v>
      </c>
    </row>
    <row r="19" customHeight="1" spans="1:4">
      <c r="A19" s="22">
        <v>2304309019</v>
      </c>
      <c r="B19" s="22">
        <v>71.5</v>
      </c>
      <c r="C19" s="22">
        <v>2304309040</v>
      </c>
      <c r="D19" s="22">
        <v>62.5</v>
      </c>
    </row>
    <row r="20" customHeight="1" spans="1:4">
      <c r="A20" s="22">
        <v>2304309020</v>
      </c>
      <c r="B20" s="22">
        <v>60</v>
      </c>
      <c r="C20" s="22">
        <v>2304309042</v>
      </c>
      <c r="D20" s="22">
        <v>60</v>
      </c>
    </row>
    <row r="21" customHeight="1" spans="1:4">
      <c r="A21" s="22">
        <v>2304309021</v>
      </c>
      <c r="B21" s="22">
        <v>63.5</v>
      </c>
      <c r="C21" s="22">
        <v>2304309043</v>
      </c>
      <c r="D21" s="22">
        <v>81</v>
      </c>
    </row>
    <row r="22" customHeight="1"/>
    <row r="23" customHeight="1"/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A1" sqref="A1:D1"/>
    </sheetView>
  </sheetViews>
  <sheetFormatPr defaultColWidth="9" defaultRowHeight="13.5" outlineLevelCol="3"/>
  <cols>
    <col min="1" max="1" width="17.2583333333333" style="43" customWidth="1"/>
    <col min="2" max="2" width="12.625" style="43" customWidth="1"/>
    <col min="3" max="3" width="18.625" style="43" customWidth="1"/>
    <col min="4" max="4" width="20.4583333333333" style="43" customWidth="1"/>
    <col min="5" max="16384" width="9" style="43"/>
  </cols>
  <sheetData>
    <row r="1" ht="18.75" spans="1:4">
      <c r="A1" s="44" t="s">
        <v>345</v>
      </c>
      <c r="B1" s="44"/>
      <c r="C1" s="44"/>
      <c r="D1" s="44"/>
    </row>
    <row r="2" ht="14.25" spans="1:4">
      <c r="A2" s="45" t="s">
        <v>55</v>
      </c>
      <c r="B2" s="45" t="s">
        <v>56</v>
      </c>
      <c r="C2" s="45" t="s">
        <v>55</v>
      </c>
      <c r="D2" s="45" t="s">
        <v>56</v>
      </c>
    </row>
    <row r="3" spans="1:4">
      <c r="A3" s="41">
        <v>2430415301</v>
      </c>
      <c r="B3" s="46">
        <v>75.5</v>
      </c>
      <c r="C3" s="41">
        <v>2430415325</v>
      </c>
      <c r="D3" s="46">
        <v>54</v>
      </c>
    </row>
    <row r="4" spans="1:4">
      <c r="A4" s="41">
        <v>2430415302</v>
      </c>
      <c r="B4" s="46">
        <v>75.5</v>
      </c>
      <c r="C4" s="41">
        <v>2430415326</v>
      </c>
      <c r="D4" s="46">
        <v>78.5</v>
      </c>
    </row>
    <row r="5" spans="1:4">
      <c r="A5" s="41">
        <v>2430415303</v>
      </c>
      <c r="B5" s="46">
        <v>58</v>
      </c>
      <c r="C5" s="41">
        <v>2430415327</v>
      </c>
      <c r="D5" s="46">
        <v>70</v>
      </c>
    </row>
    <row r="6" spans="1:4">
      <c r="A6" s="41">
        <v>2430415304</v>
      </c>
      <c r="B6" s="46">
        <v>55</v>
      </c>
      <c r="C6" s="41">
        <v>2430415328</v>
      </c>
      <c r="D6" s="46">
        <v>64</v>
      </c>
    </row>
    <row r="7" spans="1:4">
      <c r="A7" s="41">
        <v>2430415305</v>
      </c>
      <c r="B7" s="46">
        <v>67.5</v>
      </c>
      <c r="C7" s="41">
        <v>2430415329</v>
      </c>
      <c r="D7" s="46">
        <v>62</v>
      </c>
    </row>
    <row r="8" spans="1:4">
      <c r="A8" s="41">
        <v>2430415306</v>
      </c>
      <c r="B8" s="46">
        <v>63</v>
      </c>
      <c r="C8" s="41">
        <v>2430415330</v>
      </c>
      <c r="D8" s="46">
        <v>73.5</v>
      </c>
    </row>
    <row r="9" spans="1:4">
      <c r="A9" s="41">
        <v>2430415307</v>
      </c>
      <c r="B9" s="46">
        <v>69.5</v>
      </c>
      <c r="C9" s="41">
        <v>2430415331</v>
      </c>
      <c r="D9" s="46">
        <v>62</v>
      </c>
    </row>
    <row r="10" spans="1:4">
      <c r="A10" s="41">
        <v>2430415308</v>
      </c>
      <c r="B10" s="46">
        <v>67.5</v>
      </c>
      <c r="C10" s="41">
        <v>2430415332</v>
      </c>
      <c r="D10" s="46">
        <v>93.5</v>
      </c>
    </row>
    <row r="11" spans="1:4">
      <c r="A11" s="41">
        <v>2430415309</v>
      </c>
      <c r="B11" s="46">
        <v>77</v>
      </c>
      <c r="C11" s="41">
        <v>2430415333</v>
      </c>
      <c r="D11" s="46">
        <v>74</v>
      </c>
    </row>
    <row r="12" spans="1:4">
      <c r="A12" s="41">
        <v>2430415310</v>
      </c>
      <c r="B12" s="46">
        <v>66</v>
      </c>
      <c r="C12" s="41">
        <v>2430415334</v>
      </c>
      <c r="D12" s="46">
        <v>73.5</v>
      </c>
    </row>
    <row r="13" spans="1:4">
      <c r="A13" s="41">
        <v>2430415311</v>
      </c>
      <c r="B13" s="46">
        <v>44</v>
      </c>
      <c r="C13" s="41">
        <v>2430415335</v>
      </c>
      <c r="D13" s="46">
        <v>66.5</v>
      </c>
    </row>
    <row r="14" spans="1:4">
      <c r="A14" s="41">
        <v>2430415312</v>
      </c>
      <c r="B14" s="46">
        <v>61</v>
      </c>
      <c r="C14" s="41">
        <v>2430415336</v>
      </c>
      <c r="D14" s="46">
        <v>77</v>
      </c>
    </row>
    <row r="15" spans="1:4">
      <c r="A15" s="41">
        <v>2430415313</v>
      </c>
      <c r="B15" s="46">
        <v>56</v>
      </c>
      <c r="C15" s="41">
        <v>2430415337</v>
      </c>
      <c r="D15" s="46">
        <v>64</v>
      </c>
    </row>
    <row r="16" spans="1:4">
      <c r="A16" s="41">
        <v>2430415314</v>
      </c>
      <c r="B16" s="46">
        <v>60</v>
      </c>
      <c r="C16" s="41">
        <v>2430415339</v>
      </c>
      <c r="D16" s="46">
        <v>67.5</v>
      </c>
    </row>
    <row r="17" spans="1:4">
      <c r="A17" s="41">
        <v>2430415315</v>
      </c>
      <c r="B17" s="46">
        <v>64</v>
      </c>
      <c r="C17" s="41">
        <v>2430415340</v>
      </c>
      <c r="D17" s="46">
        <v>61.5</v>
      </c>
    </row>
    <row r="18" spans="1:4">
      <c r="A18" s="41">
        <v>2430415316</v>
      </c>
      <c r="B18" s="46">
        <v>93.5</v>
      </c>
      <c r="C18" s="41">
        <v>2430415341</v>
      </c>
      <c r="D18" s="46">
        <v>79</v>
      </c>
    </row>
    <row r="19" spans="1:4">
      <c r="A19" s="41">
        <v>2430415317</v>
      </c>
      <c r="B19" s="46">
        <v>72</v>
      </c>
      <c r="C19" s="41">
        <v>2430415342</v>
      </c>
      <c r="D19" s="46">
        <v>73.5</v>
      </c>
    </row>
    <row r="20" spans="1:4">
      <c r="A20" s="41">
        <v>2430415318</v>
      </c>
      <c r="B20" s="46">
        <v>72</v>
      </c>
      <c r="C20" s="41">
        <v>2430415343</v>
      </c>
      <c r="D20" s="46">
        <v>71</v>
      </c>
    </row>
    <row r="21" spans="1:4">
      <c r="A21" s="41">
        <v>2430415319</v>
      </c>
      <c r="B21" s="46">
        <v>60.5</v>
      </c>
      <c r="C21" s="41">
        <v>2430415344</v>
      </c>
      <c r="D21" s="46">
        <v>70.5</v>
      </c>
    </row>
    <row r="22" spans="1:4">
      <c r="A22" s="41">
        <v>2430415320</v>
      </c>
      <c r="B22" s="46">
        <v>76</v>
      </c>
      <c r="C22" s="41">
        <v>2430415347</v>
      </c>
      <c r="D22" s="46">
        <v>60</v>
      </c>
    </row>
    <row r="23" spans="1:4">
      <c r="A23" s="41">
        <v>2430415321</v>
      </c>
      <c r="B23" s="46">
        <v>84</v>
      </c>
      <c r="C23" s="41">
        <v>2430416214</v>
      </c>
      <c r="D23" s="46">
        <v>64.5</v>
      </c>
    </row>
    <row r="24" spans="1:4">
      <c r="A24" s="41">
        <v>2430415322</v>
      </c>
      <c r="B24" s="46">
        <v>68</v>
      </c>
      <c r="C24" s="41">
        <v>2430719121</v>
      </c>
      <c r="D24" s="46">
        <v>98</v>
      </c>
    </row>
    <row r="25" spans="1:4">
      <c r="A25" s="41">
        <v>2430415323</v>
      </c>
      <c r="B25" s="46">
        <v>88</v>
      </c>
      <c r="C25" s="41">
        <v>2430720216</v>
      </c>
      <c r="D25" s="46">
        <v>70</v>
      </c>
    </row>
    <row r="26" spans="1:4">
      <c r="A26" s="41">
        <v>2430415324</v>
      </c>
      <c r="B26" s="46">
        <v>73.5</v>
      </c>
      <c r="C26" s="41">
        <v>2430722133</v>
      </c>
      <c r="D26" s="46">
        <v>66.5</v>
      </c>
    </row>
  </sheetData>
  <mergeCells count="1">
    <mergeCell ref="A1:D1"/>
  </mergeCells>
  <conditionalFormatting sqref="A3:A26">
    <cfRule type="duplicateValues" dxfId="0" priority="2"/>
  </conditionalFormatting>
  <conditionalFormatting sqref="C3:C26">
    <cfRule type="duplicateValues" dxfId="0" priority="1"/>
  </conditionalFormatting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zoomScale="140" zoomScaleNormal="140" workbookViewId="0">
      <selection activeCell="C23" sqref="C23"/>
    </sheetView>
  </sheetViews>
  <sheetFormatPr defaultColWidth="9.81666666666667" defaultRowHeight="14.25" outlineLevelCol="3"/>
  <cols>
    <col min="1" max="1" width="14.8666666666667" style="1"/>
    <col min="2" max="2" width="15.4083333333333" style="1" customWidth="1"/>
    <col min="3" max="3" width="15.275" style="1"/>
    <col min="4" max="4" width="18.1333333333333" style="1" customWidth="1"/>
    <col min="5" max="16384" width="9.81666666666667" style="1"/>
  </cols>
  <sheetData>
    <row r="1" s="1" customFormat="1" ht="19" customHeight="1" spans="1:4">
      <c r="A1" s="38" t="s">
        <v>346</v>
      </c>
      <c r="B1" s="38"/>
      <c r="C1" s="38"/>
      <c r="D1" s="38"/>
    </row>
    <row r="2" customHeight="1" spans="1:4">
      <c r="A2" s="22" t="s">
        <v>55</v>
      </c>
      <c r="B2" s="22" t="s">
        <v>56</v>
      </c>
      <c r="C2" s="22" t="s">
        <v>55</v>
      </c>
      <c r="D2" s="22" t="s">
        <v>56</v>
      </c>
    </row>
    <row r="3" customHeight="1" spans="1:4">
      <c r="A3" s="22">
        <v>2430418101</v>
      </c>
      <c r="B3" s="22">
        <v>99.5</v>
      </c>
      <c r="C3" s="41">
        <v>2430418119</v>
      </c>
      <c r="D3" s="22">
        <v>60</v>
      </c>
    </row>
    <row r="4" customHeight="1" spans="1:4">
      <c r="A4" s="22">
        <v>2430418102</v>
      </c>
      <c r="B4" s="22">
        <v>67</v>
      </c>
      <c r="C4" s="41">
        <v>2430418120</v>
      </c>
      <c r="D4" s="22">
        <v>70.5</v>
      </c>
    </row>
    <row r="5" customHeight="1" spans="1:4">
      <c r="A5" s="22">
        <v>2430418103</v>
      </c>
      <c r="B5" s="22">
        <v>60</v>
      </c>
      <c r="C5" s="41">
        <v>2430418122</v>
      </c>
      <c r="D5" s="22">
        <v>60</v>
      </c>
    </row>
    <row r="6" customHeight="1" spans="1:4">
      <c r="A6" s="22">
        <v>2430418105</v>
      </c>
      <c r="B6" s="22">
        <v>63</v>
      </c>
      <c r="C6" s="41">
        <v>2430418123</v>
      </c>
      <c r="D6" s="22">
        <v>100</v>
      </c>
    </row>
    <row r="7" customHeight="1" spans="1:4">
      <c r="A7" s="22">
        <v>2430418107</v>
      </c>
      <c r="B7" s="22">
        <v>77.5</v>
      </c>
      <c r="C7" s="41">
        <v>2430418124</v>
      </c>
      <c r="D7" s="22">
        <v>68.5</v>
      </c>
    </row>
    <row r="8" customHeight="1" spans="1:4">
      <c r="A8" s="22">
        <v>2430418108</v>
      </c>
      <c r="B8" s="22">
        <v>79.5</v>
      </c>
      <c r="C8" s="41">
        <v>2430418125</v>
      </c>
      <c r="D8" s="22">
        <v>60</v>
      </c>
    </row>
    <row r="9" customHeight="1" spans="1:4">
      <c r="A9" s="22">
        <v>2430418110</v>
      </c>
      <c r="B9" s="22">
        <v>60</v>
      </c>
      <c r="C9" s="41">
        <v>2430418127</v>
      </c>
      <c r="D9" s="22">
        <v>79.5</v>
      </c>
    </row>
    <row r="10" customHeight="1" spans="1:4">
      <c r="A10" s="22">
        <v>2430418111</v>
      </c>
      <c r="B10" s="22">
        <v>65</v>
      </c>
      <c r="C10" s="41">
        <v>2430418128</v>
      </c>
      <c r="D10" s="22">
        <v>62</v>
      </c>
    </row>
    <row r="11" customHeight="1" spans="1:4">
      <c r="A11" s="22">
        <v>2430418113</v>
      </c>
      <c r="B11" s="22">
        <v>60</v>
      </c>
      <c r="C11" s="41">
        <v>2430418129</v>
      </c>
      <c r="D11" s="22">
        <v>63.5</v>
      </c>
    </row>
    <row r="12" customHeight="1" spans="1:4">
      <c r="A12" s="22">
        <v>2430418114</v>
      </c>
      <c r="B12" s="42">
        <v>100</v>
      </c>
      <c r="C12" s="40">
        <v>2430418130</v>
      </c>
      <c r="D12" s="22">
        <v>60</v>
      </c>
    </row>
    <row r="13" customHeight="1" spans="1:4">
      <c r="A13" s="41">
        <v>2430418117</v>
      </c>
      <c r="B13" s="41">
        <v>60</v>
      </c>
      <c r="C13" s="40">
        <v>2430418131</v>
      </c>
      <c r="D13" s="22">
        <v>64.5</v>
      </c>
    </row>
    <row r="14" customHeight="1" spans="1:4">
      <c r="A14" s="41">
        <v>2430418118</v>
      </c>
      <c r="B14" s="22">
        <v>60</v>
      </c>
      <c r="C14" s="40">
        <v>2430418132</v>
      </c>
      <c r="D14" s="22">
        <v>72.5</v>
      </c>
    </row>
    <row r="15" customHeight="1" spans="1:4">
      <c r="A15" s="39"/>
      <c r="B15" s="39"/>
      <c r="C15" s="39"/>
      <c r="D15" s="39"/>
    </row>
    <row r="16" customHeight="1" spans="1:4">
      <c r="A16" s="39"/>
      <c r="B16" s="39"/>
      <c r="C16" s="39"/>
      <c r="D16" s="39"/>
    </row>
    <row r="17" customHeight="1" spans="1:4">
      <c r="A17" s="39"/>
      <c r="B17" s="39"/>
      <c r="C17" s="39"/>
      <c r="D17" s="39"/>
    </row>
    <row r="18" customHeight="1" spans="1:4">
      <c r="A18" s="39"/>
      <c r="B18" s="39"/>
      <c r="C18" s="39"/>
      <c r="D18" s="39"/>
    </row>
    <row r="19" customHeight="1" spans="1:4">
      <c r="A19" s="39"/>
      <c r="B19" s="39"/>
      <c r="C19" s="39"/>
      <c r="D19" s="39"/>
    </row>
    <row r="20" customHeight="1" spans="1:4">
      <c r="A20" s="39"/>
      <c r="B20" s="39"/>
      <c r="C20" s="39"/>
      <c r="D20" s="39"/>
    </row>
    <row r="21" customHeight="1" spans="3:4">
      <c r="C21" s="39"/>
      <c r="D21" s="39"/>
    </row>
    <row r="22" customHeight="1"/>
    <row r="23" customHeight="1"/>
  </sheetData>
  <mergeCells count="1">
    <mergeCell ref="A1:D1"/>
  </mergeCells>
  <conditionalFormatting sqref="A13">
    <cfRule type="duplicateValues" dxfId="0" priority="1"/>
  </conditionalFormatting>
  <conditionalFormatting sqref="A14 C3:C14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zoomScale="120" zoomScaleNormal="120" workbookViewId="0">
      <selection activeCell="D25" sqref="D25"/>
    </sheetView>
  </sheetViews>
  <sheetFormatPr defaultColWidth="9.81666666666667" defaultRowHeight="14.25" outlineLevelCol="3"/>
  <cols>
    <col min="1" max="1" width="14.8666666666667" style="1"/>
    <col min="2" max="2" width="15.4083333333333" style="1" customWidth="1"/>
    <col min="3" max="3" width="15.275" style="1"/>
    <col min="4" max="4" width="18.1333333333333" style="1" customWidth="1"/>
    <col min="5" max="16384" width="9.81666666666667" style="1"/>
  </cols>
  <sheetData>
    <row r="1" ht="16" customHeight="1" spans="1:4">
      <c r="A1" s="38" t="s">
        <v>347</v>
      </c>
      <c r="B1" s="38"/>
      <c r="C1" s="38"/>
      <c r="D1" s="38"/>
    </row>
    <row r="2" customHeight="1" spans="1:4">
      <c r="A2" s="38" t="s">
        <v>55</v>
      </c>
      <c r="B2" s="38" t="s">
        <v>56</v>
      </c>
      <c r="C2" s="38" t="s">
        <v>55</v>
      </c>
      <c r="D2" s="38" t="s">
        <v>56</v>
      </c>
    </row>
    <row r="3" customHeight="1" spans="1:4">
      <c r="A3" s="22">
        <v>2430418201</v>
      </c>
      <c r="B3" s="22">
        <v>60</v>
      </c>
      <c r="C3" s="22">
        <v>2430418215</v>
      </c>
      <c r="D3" s="22">
        <v>60</v>
      </c>
    </row>
    <row r="4" customHeight="1" spans="1:4">
      <c r="A4" s="22">
        <v>2430418203</v>
      </c>
      <c r="B4" s="22">
        <v>97.5</v>
      </c>
      <c r="C4" s="22">
        <v>2430418216</v>
      </c>
      <c r="D4" s="22">
        <v>65.5</v>
      </c>
    </row>
    <row r="5" customHeight="1" spans="1:4">
      <c r="A5" s="22">
        <v>2430418204</v>
      </c>
      <c r="B5" s="22">
        <v>60</v>
      </c>
      <c r="C5" s="22">
        <v>2430418218</v>
      </c>
      <c r="D5" s="22">
        <v>60</v>
      </c>
    </row>
    <row r="6" customHeight="1" spans="1:4">
      <c r="A6" s="22">
        <v>2430418205</v>
      </c>
      <c r="B6" s="22">
        <v>64.5</v>
      </c>
      <c r="C6" s="22">
        <v>2430418219</v>
      </c>
      <c r="D6" s="22">
        <v>77.5</v>
      </c>
    </row>
    <row r="7" customHeight="1" spans="1:4">
      <c r="A7" s="22">
        <v>2430418206</v>
      </c>
      <c r="B7" s="22">
        <v>71</v>
      </c>
      <c r="C7" s="22">
        <v>2430418220</v>
      </c>
      <c r="D7" s="22">
        <v>62</v>
      </c>
    </row>
    <row r="8" customHeight="1" spans="1:4">
      <c r="A8" s="22">
        <v>2430418207</v>
      </c>
      <c r="B8" s="22">
        <v>74.5</v>
      </c>
      <c r="C8" s="22">
        <v>2430418221</v>
      </c>
      <c r="D8" s="22">
        <v>67</v>
      </c>
    </row>
    <row r="9" customHeight="1" spans="1:4">
      <c r="A9" s="22">
        <v>2430418208</v>
      </c>
      <c r="B9" s="22">
        <v>60.5</v>
      </c>
      <c r="C9" s="22">
        <v>2430418222</v>
      </c>
      <c r="D9" s="22">
        <v>83.5</v>
      </c>
    </row>
    <row r="10" customHeight="1" spans="1:4">
      <c r="A10" s="22">
        <v>2430418209</v>
      </c>
      <c r="B10" s="22">
        <v>60</v>
      </c>
      <c r="C10" s="22">
        <v>2430418223</v>
      </c>
      <c r="D10" s="22">
        <v>60</v>
      </c>
    </row>
    <row r="11" customHeight="1" spans="1:4">
      <c r="A11" s="22">
        <v>2430418210</v>
      </c>
      <c r="B11" s="22">
        <v>71.5</v>
      </c>
      <c r="C11" s="22">
        <v>2430418224</v>
      </c>
      <c r="D11" s="22">
        <v>60</v>
      </c>
    </row>
    <row r="12" customHeight="1" spans="1:4">
      <c r="A12" s="22">
        <v>2430418211</v>
      </c>
      <c r="B12" s="22">
        <v>83.5</v>
      </c>
      <c r="C12" s="22">
        <v>2430418225</v>
      </c>
      <c r="D12" s="22">
        <v>60</v>
      </c>
    </row>
    <row r="13" customHeight="1" spans="1:4">
      <c r="A13" s="22">
        <v>2430418212</v>
      </c>
      <c r="B13" s="22">
        <v>60</v>
      </c>
      <c r="C13" s="22">
        <v>2430418226</v>
      </c>
      <c r="D13" s="22">
        <v>79.5</v>
      </c>
    </row>
    <row r="14" customHeight="1" spans="1:4">
      <c r="A14" s="22">
        <v>2430418213</v>
      </c>
      <c r="B14" s="22">
        <v>60</v>
      </c>
      <c r="C14" s="22">
        <v>2430418228</v>
      </c>
      <c r="D14" s="22">
        <v>73</v>
      </c>
    </row>
    <row r="15" customHeight="1" spans="1:4">
      <c r="A15" s="22">
        <v>2430418214</v>
      </c>
      <c r="B15" s="22">
        <v>67.5</v>
      </c>
      <c r="C15" s="22">
        <v>2430418231</v>
      </c>
      <c r="D15" s="22">
        <v>98</v>
      </c>
    </row>
    <row r="16" customHeight="1" spans="3:4">
      <c r="C16" s="39"/>
      <c r="D16" s="39"/>
    </row>
    <row r="17" customHeight="1" spans="1:4">
      <c r="A17" s="39"/>
      <c r="B17" s="39"/>
      <c r="C17" s="39"/>
      <c r="D17" s="39"/>
    </row>
    <row r="18" customHeight="1" spans="1:4">
      <c r="A18" s="39"/>
      <c r="B18" s="39"/>
      <c r="C18" s="39"/>
      <c r="D18" s="39"/>
    </row>
    <row r="19" customHeight="1" spans="1:4">
      <c r="A19" s="39"/>
      <c r="B19" s="39"/>
      <c r="C19" s="39"/>
      <c r="D19" s="39"/>
    </row>
    <row r="20" customHeight="1" spans="1:4">
      <c r="A20" s="39"/>
      <c r="B20" s="39"/>
      <c r="C20" s="39"/>
      <c r="D20" s="39"/>
    </row>
    <row r="21" customHeight="1" spans="1:4">
      <c r="A21" s="39"/>
      <c r="B21" s="39"/>
      <c r="C21" s="39"/>
      <c r="D21" s="39"/>
    </row>
    <row r="22" customHeight="1" spans="1:2">
      <c r="A22" s="39"/>
      <c r="B22" s="39"/>
    </row>
    <row r="23" customHeight="1" spans="1:2">
      <c r="A23" s="39"/>
      <c r="B23" s="39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zoomScale="120" zoomScaleNormal="120" workbookViewId="0">
      <selection activeCell="E25" sqref="E25"/>
    </sheetView>
  </sheetViews>
  <sheetFormatPr defaultColWidth="9.81666666666667" defaultRowHeight="14.25" outlineLevelCol="3"/>
  <cols>
    <col min="1" max="1" width="14.8666666666667" style="1"/>
    <col min="2" max="2" width="15.4083333333333" style="1" customWidth="1"/>
    <col min="3" max="3" width="15.275" style="1"/>
    <col min="4" max="4" width="18.1333333333333" style="1" customWidth="1"/>
    <col min="5" max="16384" width="9.81666666666667" style="1"/>
  </cols>
  <sheetData>
    <row r="1" customHeight="1" spans="1:4">
      <c r="A1" s="38" t="s">
        <v>348</v>
      </c>
      <c r="B1" s="38"/>
      <c r="C1" s="38"/>
      <c r="D1" s="38"/>
    </row>
    <row r="2" customHeight="1" spans="1:4">
      <c r="A2" s="22" t="s">
        <v>55</v>
      </c>
      <c r="B2" s="22" t="s">
        <v>56</v>
      </c>
      <c r="C2" s="22" t="s">
        <v>55</v>
      </c>
      <c r="D2" s="22" t="s">
        <v>56</v>
      </c>
    </row>
    <row r="3" customHeight="1" spans="1:4">
      <c r="A3" s="40">
        <v>2304313003</v>
      </c>
      <c r="B3" s="22">
        <v>60</v>
      </c>
      <c r="C3" s="22">
        <v>2430418316</v>
      </c>
      <c r="D3" s="22">
        <v>78.5</v>
      </c>
    </row>
    <row r="4" customHeight="1" spans="1:4">
      <c r="A4" s="40">
        <v>2430418301</v>
      </c>
      <c r="B4" s="22">
        <v>70</v>
      </c>
      <c r="C4" s="22">
        <v>2430418317</v>
      </c>
      <c r="D4" s="22">
        <v>60</v>
      </c>
    </row>
    <row r="5" customHeight="1" spans="1:4">
      <c r="A5" s="40">
        <v>2430418302</v>
      </c>
      <c r="B5" s="22">
        <v>67</v>
      </c>
      <c r="C5" s="22">
        <v>2430418318</v>
      </c>
      <c r="D5" s="22">
        <v>100</v>
      </c>
    </row>
    <row r="6" customHeight="1" spans="1:4">
      <c r="A6" s="40">
        <v>2430418305</v>
      </c>
      <c r="B6" s="22">
        <v>60</v>
      </c>
      <c r="C6" s="22">
        <v>2430418319</v>
      </c>
      <c r="D6" s="22">
        <v>77</v>
      </c>
    </row>
    <row r="7" customHeight="1" spans="1:4">
      <c r="A7" s="40">
        <v>2430418306</v>
      </c>
      <c r="B7" s="22">
        <v>60</v>
      </c>
      <c r="C7" s="22">
        <v>2430418320</v>
      </c>
      <c r="D7" s="22">
        <v>69</v>
      </c>
    </row>
    <row r="8" customHeight="1" spans="1:4">
      <c r="A8" s="40">
        <v>2430418307</v>
      </c>
      <c r="B8" s="22">
        <v>60</v>
      </c>
      <c r="C8" s="22">
        <v>2430418321</v>
      </c>
      <c r="D8" s="22">
        <v>85.5</v>
      </c>
    </row>
    <row r="9" customHeight="1" spans="1:4">
      <c r="A9" s="40">
        <v>2430418308</v>
      </c>
      <c r="B9" s="22">
        <v>63.5</v>
      </c>
      <c r="C9" s="22">
        <v>2430418323</v>
      </c>
      <c r="D9" s="22">
        <v>67</v>
      </c>
    </row>
    <row r="10" customHeight="1" spans="1:4">
      <c r="A10" s="40">
        <v>2430418309</v>
      </c>
      <c r="B10" s="22">
        <v>62.5</v>
      </c>
      <c r="C10" s="22">
        <v>2430418324</v>
      </c>
      <c r="D10" s="22">
        <v>61.5</v>
      </c>
    </row>
    <row r="11" customHeight="1" spans="1:4">
      <c r="A11" s="40">
        <v>2430418310</v>
      </c>
      <c r="B11" s="22">
        <v>71</v>
      </c>
      <c r="C11" s="22">
        <v>2430418325</v>
      </c>
      <c r="D11" s="22">
        <v>76</v>
      </c>
    </row>
    <row r="12" customHeight="1" spans="1:4">
      <c r="A12" s="40">
        <v>2430418311</v>
      </c>
      <c r="B12" s="22">
        <v>77</v>
      </c>
      <c r="C12" s="22">
        <v>2430418326</v>
      </c>
      <c r="D12" s="22">
        <v>76</v>
      </c>
    </row>
    <row r="13" customHeight="1" spans="1:4">
      <c r="A13" s="40">
        <v>2430418312</v>
      </c>
      <c r="B13" s="22">
        <v>73</v>
      </c>
      <c r="C13" s="22">
        <v>2430418327</v>
      </c>
      <c r="D13" s="22">
        <v>60</v>
      </c>
    </row>
    <row r="14" customHeight="1" spans="1:4">
      <c r="A14" s="40">
        <v>2430418315</v>
      </c>
      <c r="B14" s="22">
        <v>60</v>
      </c>
      <c r="C14" s="22">
        <v>2430418328</v>
      </c>
      <c r="D14" s="22">
        <v>84</v>
      </c>
    </row>
    <row r="15" customHeight="1" spans="1:4">
      <c r="A15" s="39"/>
      <c r="B15" s="39"/>
      <c r="C15" s="39"/>
      <c r="D15" s="39"/>
    </row>
    <row r="16" customHeight="1" spans="1:4">
      <c r="A16" s="39"/>
      <c r="B16" s="39"/>
      <c r="C16" s="39"/>
      <c r="D16" s="39"/>
    </row>
    <row r="17" customHeight="1" spans="1:4">
      <c r="A17" s="39"/>
      <c r="B17" s="39"/>
      <c r="C17" s="39"/>
      <c r="D17" s="39"/>
    </row>
    <row r="18" customHeight="1" spans="1:4">
      <c r="A18" s="39"/>
      <c r="B18" s="39"/>
      <c r="C18" s="39"/>
      <c r="D18" s="39"/>
    </row>
    <row r="19" customHeight="1" spans="1:4">
      <c r="A19" s="39"/>
      <c r="B19" s="39"/>
      <c r="C19" s="39"/>
      <c r="D19" s="39"/>
    </row>
    <row r="20" customHeight="1" spans="1:4">
      <c r="A20" s="39"/>
      <c r="B20" s="39"/>
      <c r="C20" s="39"/>
      <c r="D20" s="39"/>
    </row>
    <row r="21" customHeight="1" spans="1:4">
      <c r="A21" s="39"/>
      <c r="B21" s="39"/>
      <c r="C21" s="39"/>
      <c r="D21" s="39"/>
    </row>
    <row r="22" customHeight="1" spans="1:4">
      <c r="A22" s="39"/>
      <c r="B22" s="39"/>
      <c r="C22" s="39"/>
      <c r="D22" s="39"/>
    </row>
    <row r="23" customHeight="1"/>
  </sheetData>
  <mergeCells count="1">
    <mergeCell ref="A1:D1"/>
  </mergeCells>
  <conditionalFormatting sqref="A3">
    <cfRule type="duplicateValues" dxfId="0" priority="1"/>
  </conditionalFormatting>
  <conditionalFormatting sqref="A4:A14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zoomScale="120" zoomScaleNormal="120" workbookViewId="0">
      <selection activeCell="G19" sqref="G19"/>
    </sheetView>
  </sheetViews>
  <sheetFormatPr defaultColWidth="9.81666666666667" defaultRowHeight="14.25" outlineLevelCol="3"/>
  <cols>
    <col min="1" max="1" width="14.8666666666667" style="1"/>
    <col min="2" max="2" width="15.4083333333333" style="1" customWidth="1"/>
    <col min="3" max="3" width="15.275" style="1"/>
    <col min="4" max="4" width="18.1333333333333" style="1" customWidth="1"/>
    <col min="5" max="16384" width="9.81666666666667" style="1"/>
  </cols>
  <sheetData>
    <row r="1" ht="16" customHeight="1" spans="1:4">
      <c r="A1" s="38" t="s">
        <v>349</v>
      </c>
      <c r="B1" s="38"/>
      <c r="C1" s="38"/>
      <c r="D1" s="38"/>
    </row>
    <row r="2" customHeight="1" spans="1:4">
      <c r="A2" s="22" t="s">
        <v>55</v>
      </c>
      <c r="B2" s="22" t="s">
        <v>56</v>
      </c>
      <c r="C2" s="22" t="s">
        <v>55</v>
      </c>
      <c r="D2" s="22" t="s">
        <v>56</v>
      </c>
    </row>
    <row r="3" customHeight="1" spans="1:4">
      <c r="A3" s="22">
        <v>2430418401</v>
      </c>
      <c r="B3" s="22">
        <v>94</v>
      </c>
      <c r="C3" s="22">
        <v>2430418421</v>
      </c>
      <c r="D3" s="22">
        <v>65.5</v>
      </c>
    </row>
    <row r="4" customHeight="1" spans="1:4">
      <c r="A4" s="22">
        <v>2430418402</v>
      </c>
      <c r="B4" s="22">
        <v>70</v>
      </c>
      <c r="C4" s="22">
        <v>2430418422</v>
      </c>
      <c r="D4" s="22">
        <v>63</v>
      </c>
    </row>
    <row r="5" customHeight="1" spans="1:4">
      <c r="A5" s="22">
        <v>2430418403</v>
      </c>
      <c r="B5" s="22">
        <v>63.5</v>
      </c>
      <c r="C5" s="22">
        <v>2430418423</v>
      </c>
      <c r="D5" s="22">
        <v>61.5</v>
      </c>
    </row>
    <row r="6" customHeight="1" spans="1:4">
      <c r="A6" s="22">
        <v>2430418404</v>
      </c>
      <c r="B6" s="22">
        <v>66</v>
      </c>
      <c r="C6" s="22">
        <v>2430418424</v>
      </c>
      <c r="D6" s="22">
        <v>100</v>
      </c>
    </row>
    <row r="7" customHeight="1" spans="1:4">
      <c r="A7" s="22">
        <v>2430418405</v>
      </c>
      <c r="B7" s="22">
        <v>65</v>
      </c>
      <c r="C7" s="22">
        <v>2430418425</v>
      </c>
      <c r="D7" s="22">
        <v>74.5</v>
      </c>
    </row>
    <row r="8" customHeight="1" spans="1:4">
      <c r="A8" s="22">
        <v>2430418406</v>
      </c>
      <c r="B8" s="22">
        <v>67</v>
      </c>
      <c r="C8" s="22">
        <v>2430418426</v>
      </c>
      <c r="D8" s="22">
        <v>100</v>
      </c>
    </row>
    <row r="9" customHeight="1" spans="1:4">
      <c r="A9" s="22">
        <v>2430418407</v>
      </c>
      <c r="B9" s="22">
        <v>100</v>
      </c>
      <c r="C9" s="22">
        <v>2430418427</v>
      </c>
      <c r="D9" s="22">
        <v>67.5</v>
      </c>
    </row>
    <row r="10" customHeight="1" spans="1:4">
      <c r="A10" s="22">
        <v>2430418408</v>
      </c>
      <c r="B10" s="22">
        <v>68</v>
      </c>
      <c r="C10" s="22">
        <v>2430418428</v>
      </c>
      <c r="D10" s="22">
        <v>82</v>
      </c>
    </row>
    <row r="11" customHeight="1" spans="1:4">
      <c r="A11" s="22">
        <v>2430418409</v>
      </c>
      <c r="B11" s="22">
        <v>79.5</v>
      </c>
      <c r="C11" s="22">
        <v>2430418429</v>
      </c>
      <c r="D11" s="22">
        <v>67</v>
      </c>
    </row>
    <row r="12" customHeight="1" spans="1:4">
      <c r="A12" s="22">
        <v>2430418410</v>
      </c>
      <c r="B12" s="22">
        <v>67.5</v>
      </c>
      <c r="C12" s="22">
        <v>2430418430</v>
      </c>
      <c r="D12" s="22">
        <v>71</v>
      </c>
    </row>
    <row r="13" customHeight="1" spans="1:4">
      <c r="A13" s="22">
        <v>2430418411</v>
      </c>
      <c r="B13" s="22">
        <v>63</v>
      </c>
      <c r="C13" s="22">
        <v>2430418431</v>
      </c>
      <c r="D13" s="22">
        <v>74.5</v>
      </c>
    </row>
    <row r="14" customHeight="1" spans="1:4">
      <c r="A14" s="22">
        <v>2430418412</v>
      </c>
      <c r="B14" s="22">
        <v>65</v>
      </c>
      <c r="C14" s="22">
        <v>2430418432</v>
      </c>
      <c r="D14" s="22">
        <v>84</v>
      </c>
    </row>
    <row r="15" customHeight="1" spans="1:4">
      <c r="A15" s="22">
        <v>2430418413</v>
      </c>
      <c r="B15" s="22">
        <v>70.5</v>
      </c>
      <c r="C15" s="22">
        <v>2430418434</v>
      </c>
      <c r="D15" s="22">
        <v>92</v>
      </c>
    </row>
    <row r="16" customHeight="1" spans="1:4">
      <c r="A16" s="22">
        <v>2430418414</v>
      </c>
      <c r="B16" s="22">
        <v>68</v>
      </c>
      <c r="C16" s="22">
        <v>2430418435</v>
      </c>
      <c r="D16" s="22">
        <v>90.5</v>
      </c>
    </row>
    <row r="17" customHeight="1" spans="1:4">
      <c r="A17" s="22">
        <v>2430418415</v>
      </c>
      <c r="B17" s="22">
        <v>70</v>
      </c>
      <c r="C17" s="22">
        <v>2430418436</v>
      </c>
      <c r="D17" s="22">
        <v>63</v>
      </c>
    </row>
    <row r="18" customHeight="1" spans="1:4">
      <c r="A18" s="22">
        <v>2430418416</v>
      </c>
      <c r="B18" s="22">
        <v>78.5</v>
      </c>
      <c r="C18" s="22">
        <v>2430418437</v>
      </c>
      <c r="D18" s="22">
        <v>65.5</v>
      </c>
    </row>
    <row r="19" customHeight="1" spans="1:4">
      <c r="A19" s="22">
        <v>2430418418</v>
      </c>
      <c r="B19" s="22">
        <v>66</v>
      </c>
      <c r="C19" s="22">
        <v>2430418438</v>
      </c>
      <c r="D19" s="22">
        <v>62.5</v>
      </c>
    </row>
    <row r="20" customHeight="1" spans="1:4">
      <c r="A20" s="22">
        <v>2430418419</v>
      </c>
      <c r="B20" s="22">
        <v>68</v>
      </c>
      <c r="C20" s="22">
        <v>2430418439</v>
      </c>
      <c r="D20" s="22">
        <v>80</v>
      </c>
    </row>
    <row r="21" customHeight="1" spans="1:4">
      <c r="A21" s="22">
        <v>2430418420</v>
      </c>
      <c r="B21" s="22">
        <v>92.5</v>
      </c>
      <c r="C21" s="22">
        <v>2430418440</v>
      </c>
      <c r="D21" s="22">
        <v>89</v>
      </c>
    </row>
    <row r="22" customHeight="1" spans="1:4">
      <c r="A22" s="39"/>
      <c r="B22" s="39"/>
      <c r="C22" s="39"/>
      <c r="D22" s="39"/>
    </row>
    <row r="23" customHeight="1" spans="1:4">
      <c r="A23" s="39"/>
      <c r="B23" s="39"/>
      <c r="C23" s="39"/>
      <c r="D23" s="39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workbookViewId="0">
      <selection activeCell="B4" sqref="B4"/>
    </sheetView>
  </sheetViews>
  <sheetFormatPr defaultColWidth="8.725" defaultRowHeight="13.5" outlineLevelCol="3"/>
  <cols>
    <col min="1" max="1" width="17.275" customWidth="1"/>
    <col min="2" max="2" width="17.5416666666667" customWidth="1"/>
    <col min="3" max="3" width="17.275" customWidth="1"/>
    <col min="4" max="4" width="21.1833333333333" customWidth="1"/>
  </cols>
  <sheetData>
    <row r="1" ht="20.25" spans="1:4">
      <c r="A1" s="31" t="s">
        <v>350</v>
      </c>
      <c r="B1" s="32"/>
      <c r="C1" s="32"/>
      <c r="D1" s="32"/>
    </row>
    <row r="2" ht="20.25" spans="1:4">
      <c r="A2" s="33" t="s">
        <v>55</v>
      </c>
      <c r="B2" s="33" t="s">
        <v>56</v>
      </c>
      <c r="C2" s="33" t="s">
        <v>55</v>
      </c>
      <c r="D2" s="33" t="s">
        <v>56</v>
      </c>
    </row>
    <row r="3" ht="20.25" spans="1:4">
      <c r="A3" s="34" t="s">
        <v>351</v>
      </c>
      <c r="B3" s="35">
        <v>64.5</v>
      </c>
      <c r="C3" s="34">
        <v>2430414126</v>
      </c>
      <c r="D3" s="35">
        <v>60</v>
      </c>
    </row>
    <row r="4" ht="20.25" spans="1:4">
      <c r="A4" s="34" t="s">
        <v>352</v>
      </c>
      <c r="B4" s="35">
        <v>79.5</v>
      </c>
      <c r="C4" s="34" t="s">
        <v>353</v>
      </c>
      <c r="D4" s="35">
        <v>62.5</v>
      </c>
    </row>
    <row r="5" ht="20.25" spans="1:4">
      <c r="A5" s="34" t="s">
        <v>354</v>
      </c>
      <c r="B5" s="35">
        <v>58</v>
      </c>
      <c r="C5" s="34" t="s">
        <v>355</v>
      </c>
      <c r="D5" s="35">
        <v>72.5</v>
      </c>
    </row>
    <row r="6" ht="20.25" spans="1:4">
      <c r="A6" s="34" t="s">
        <v>356</v>
      </c>
      <c r="B6" s="35">
        <v>61</v>
      </c>
      <c r="C6" s="34">
        <v>2430414130</v>
      </c>
      <c r="D6" s="35">
        <v>45</v>
      </c>
    </row>
    <row r="7" ht="20.25" spans="1:4">
      <c r="A7" s="34" t="s">
        <v>357</v>
      </c>
      <c r="B7" s="35">
        <v>62.5</v>
      </c>
      <c r="C7" s="34" t="s">
        <v>358</v>
      </c>
      <c r="D7" s="35">
        <v>60.5</v>
      </c>
    </row>
    <row r="8" ht="20.25" spans="1:4">
      <c r="A8" s="34">
        <v>2430414106</v>
      </c>
      <c r="B8" s="35">
        <v>79</v>
      </c>
      <c r="C8" s="34" t="s">
        <v>359</v>
      </c>
      <c r="D8" s="35">
        <v>68</v>
      </c>
    </row>
    <row r="9" ht="20.25" spans="1:4">
      <c r="A9" s="34" t="s">
        <v>360</v>
      </c>
      <c r="B9" s="35">
        <v>58</v>
      </c>
      <c r="C9" s="34" t="s">
        <v>361</v>
      </c>
      <c r="D9" s="35">
        <v>64.5</v>
      </c>
    </row>
    <row r="10" ht="20.25" spans="1:4">
      <c r="A10" s="34" t="s">
        <v>362</v>
      </c>
      <c r="B10" s="35">
        <v>56.5</v>
      </c>
      <c r="C10" s="34" t="s">
        <v>363</v>
      </c>
      <c r="D10" s="35">
        <v>68.5</v>
      </c>
    </row>
    <row r="11" ht="20.25" spans="1:4">
      <c r="A11" s="34" t="s">
        <v>364</v>
      </c>
      <c r="B11" s="35">
        <v>58</v>
      </c>
      <c r="C11" s="34" t="s">
        <v>365</v>
      </c>
      <c r="D11" s="35">
        <v>80.5</v>
      </c>
    </row>
    <row r="12" ht="20.25" spans="1:4">
      <c r="A12" s="34" t="s">
        <v>366</v>
      </c>
      <c r="B12" s="35">
        <v>58</v>
      </c>
      <c r="C12" s="34" t="s">
        <v>367</v>
      </c>
      <c r="D12" s="35">
        <v>92</v>
      </c>
    </row>
    <row r="13" ht="20.25" spans="1:4">
      <c r="A13" s="34" t="s">
        <v>368</v>
      </c>
      <c r="B13" s="35">
        <v>67.5</v>
      </c>
      <c r="C13" s="34" t="s">
        <v>369</v>
      </c>
      <c r="D13" s="35">
        <v>58</v>
      </c>
    </row>
    <row r="14" ht="20.25" spans="1:4">
      <c r="A14" s="34" t="s">
        <v>370</v>
      </c>
      <c r="B14" s="35">
        <v>60</v>
      </c>
      <c r="C14" s="34" t="s">
        <v>371</v>
      </c>
      <c r="D14" s="35">
        <v>64</v>
      </c>
    </row>
    <row r="15" ht="20.25" spans="1:4">
      <c r="A15" s="34" t="s">
        <v>372</v>
      </c>
      <c r="B15" s="35">
        <v>55</v>
      </c>
      <c r="C15" s="34" t="s">
        <v>373</v>
      </c>
      <c r="D15" s="35">
        <v>62.5</v>
      </c>
    </row>
    <row r="16" ht="20.25" spans="1:4">
      <c r="A16" s="34" t="s">
        <v>374</v>
      </c>
      <c r="B16" s="35">
        <v>64.5</v>
      </c>
      <c r="C16" s="34" t="s">
        <v>375</v>
      </c>
      <c r="D16" s="35">
        <v>62.5</v>
      </c>
    </row>
    <row r="17" ht="20.25" spans="1:4">
      <c r="A17" s="34" t="s">
        <v>376</v>
      </c>
      <c r="B17" s="35">
        <v>61</v>
      </c>
      <c r="C17" s="34">
        <v>2430414141</v>
      </c>
      <c r="D17" s="35">
        <v>58</v>
      </c>
    </row>
    <row r="18" ht="20.25" spans="1:4">
      <c r="A18" s="34" t="s">
        <v>377</v>
      </c>
      <c r="B18" s="35">
        <v>71</v>
      </c>
      <c r="C18" s="34">
        <v>2430414142</v>
      </c>
      <c r="D18" s="35">
        <v>67</v>
      </c>
    </row>
    <row r="19" ht="20.25" spans="1:4">
      <c r="A19" s="34">
        <v>2430414118</v>
      </c>
      <c r="B19" s="35">
        <v>58</v>
      </c>
      <c r="C19" s="34" t="s">
        <v>378</v>
      </c>
      <c r="D19" s="35">
        <v>81</v>
      </c>
    </row>
    <row r="20" ht="20.25" spans="1:4">
      <c r="A20" s="34" t="s">
        <v>379</v>
      </c>
      <c r="B20" s="35">
        <v>69</v>
      </c>
      <c r="C20" s="34" t="s">
        <v>380</v>
      </c>
      <c r="D20" s="35">
        <v>60.5</v>
      </c>
    </row>
    <row r="21" ht="20.25" spans="1:4">
      <c r="A21" s="34" t="s">
        <v>381</v>
      </c>
      <c r="B21" s="35">
        <v>73</v>
      </c>
      <c r="C21" s="34" t="s">
        <v>382</v>
      </c>
      <c r="D21" s="35">
        <v>73.5</v>
      </c>
    </row>
    <row r="22" ht="20.25" spans="1:4">
      <c r="A22" s="34" t="s">
        <v>383</v>
      </c>
      <c r="B22" s="35">
        <v>58</v>
      </c>
      <c r="C22" s="34">
        <v>2430414146</v>
      </c>
      <c r="D22" s="35">
        <v>58</v>
      </c>
    </row>
    <row r="23" ht="20.25" spans="1:4">
      <c r="A23" s="34" t="s">
        <v>384</v>
      </c>
      <c r="B23" s="35">
        <v>53</v>
      </c>
      <c r="C23" s="34">
        <v>2304307009</v>
      </c>
      <c r="D23" s="35">
        <v>71</v>
      </c>
    </row>
    <row r="24" ht="20.25" spans="1:4">
      <c r="A24" s="34" t="s">
        <v>385</v>
      </c>
      <c r="B24" s="36">
        <v>70</v>
      </c>
      <c r="C24" s="37"/>
      <c r="D24" s="37"/>
    </row>
  </sheetData>
  <mergeCells count="1">
    <mergeCell ref="A1:D1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workbookViewId="0">
      <selection activeCell="J25" sqref="J25"/>
    </sheetView>
  </sheetViews>
  <sheetFormatPr defaultColWidth="8.725" defaultRowHeight="13.5" outlineLevelCol="3"/>
  <cols>
    <col min="1" max="1" width="16.275" customWidth="1"/>
    <col min="2" max="2" width="16.1833333333333" customWidth="1"/>
    <col min="3" max="3" width="17.8166666666667" customWidth="1"/>
    <col min="4" max="4" width="18.725" customWidth="1"/>
  </cols>
  <sheetData>
    <row r="1" ht="20.25" spans="1:4">
      <c r="A1" s="23" t="s">
        <v>386</v>
      </c>
      <c r="B1" s="23"/>
      <c r="C1" s="23"/>
      <c r="D1" s="23"/>
    </row>
    <row r="2" ht="14.25" spans="1:4">
      <c r="A2" s="24" t="s">
        <v>55</v>
      </c>
      <c r="B2" s="24" t="s">
        <v>56</v>
      </c>
      <c r="C2" s="24" t="s">
        <v>55</v>
      </c>
      <c r="D2" s="24" t="s">
        <v>56</v>
      </c>
    </row>
    <row r="3" ht="15.75" spans="1:4">
      <c r="A3" s="25" t="s">
        <v>387</v>
      </c>
      <c r="B3" s="26">
        <v>72</v>
      </c>
      <c r="C3" s="25" t="s">
        <v>388</v>
      </c>
      <c r="D3" s="26">
        <v>62.5</v>
      </c>
    </row>
    <row r="4" ht="15.75" spans="1:4">
      <c r="A4" s="25" t="s">
        <v>389</v>
      </c>
      <c r="B4" s="26">
        <v>50</v>
      </c>
      <c r="C4" s="25" t="s">
        <v>390</v>
      </c>
      <c r="D4" s="26">
        <v>66</v>
      </c>
    </row>
    <row r="5" ht="15.75" spans="1:4">
      <c r="A5" s="25" t="s">
        <v>391</v>
      </c>
      <c r="B5" s="26">
        <v>58.5</v>
      </c>
      <c r="C5" s="25" t="s">
        <v>392</v>
      </c>
      <c r="D5" s="26">
        <v>53</v>
      </c>
    </row>
    <row r="6" ht="15.75" spans="1:4">
      <c r="A6" s="25" t="s">
        <v>393</v>
      </c>
      <c r="B6" s="26">
        <v>67</v>
      </c>
      <c r="C6" s="25" t="s">
        <v>394</v>
      </c>
      <c r="D6" s="26">
        <v>69.5</v>
      </c>
    </row>
    <row r="7" ht="15.75" spans="1:4">
      <c r="A7" s="25" t="s">
        <v>395</v>
      </c>
      <c r="B7" s="26">
        <v>65</v>
      </c>
      <c r="C7" s="25" t="s">
        <v>396</v>
      </c>
      <c r="D7" s="26">
        <v>62</v>
      </c>
    </row>
    <row r="8" ht="15.75" spans="1:4">
      <c r="A8" s="25" t="s">
        <v>397</v>
      </c>
      <c r="B8" s="26">
        <v>58</v>
      </c>
      <c r="C8" s="25" t="s">
        <v>398</v>
      </c>
      <c r="D8" s="26">
        <v>63</v>
      </c>
    </row>
    <row r="9" ht="15.75" spans="1:4">
      <c r="A9" s="25" t="s">
        <v>399</v>
      </c>
      <c r="B9" s="26">
        <v>67</v>
      </c>
      <c r="C9" s="25">
        <v>2430414232</v>
      </c>
      <c r="D9" s="26">
        <v>72.5</v>
      </c>
    </row>
    <row r="10" ht="15.75" spans="1:4">
      <c r="A10" s="25">
        <v>2430414209</v>
      </c>
      <c r="B10" s="26">
        <v>58</v>
      </c>
      <c r="C10" s="25" t="s">
        <v>400</v>
      </c>
      <c r="D10" s="26">
        <v>70.5</v>
      </c>
    </row>
    <row r="11" ht="15.75" spans="1:4">
      <c r="A11" s="25" t="s">
        <v>401</v>
      </c>
      <c r="B11" s="26">
        <v>60.5</v>
      </c>
      <c r="C11" s="25" t="s">
        <v>402</v>
      </c>
      <c r="D11" s="26">
        <v>61</v>
      </c>
    </row>
    <row r="12" ht="15.75" spans="1:4">
      <c r="A12" s="25" t="s">
        <v>403</v>
      </c>
      <c r="B12" s="26">
        <v>65.5</v>
      </c>
      <c r="C12" s="25" t="s">
        <v>404</v>
      </c>
      <c r="D12" s="26">
        <v>58</v>
      </c>
    </row>
    <row r="13" ht="15.75" spans="1:4">
      <c r="A13" s="25" t="s">
        <v>405</v>
      </c>
      <c r="B13" s="26">
        <v>58</v>
      </c>
      <c r="C13" s="25" t="s">
        <v>406</v>
      </c>
      <c r="D13" s="26">
        <v>66.5</v>
      </c>
    </row>
    <row r="14" ht="15.75" spans="1:4">
      <c r="A14" s="25" t="s">
        <v>407</v>
      </c>
      <c r="B14" s="26">
        <v>66</v>
      </c>
      <c r="C14" s="25" t="s">
        <v>408</v>
      </c>
      <c r="D14" s="26">
        <v>85</v>
      </c>
    </row>
    <row r="15" ht="15.75" spans="1:4">
      <c r="A15" s="25">
        <v>2430414215</v>
      </c>
      <c r="B15" s="26">
        <v>91</v>
      </c>
      <c r="C15" s="25" t="s">
        <v>409</v>
      </c>
      <c r="D15" s="26">
        <v>63</v>
      </c>
    </row>
    <row r="16" ht="15.75" spans="1:4">
      <c r="A16" s="25" t="s">
        <v>410</v>
      </c>
      <c r="B16" s="26">
        <v>100</v>
      </c>
      <c r="C16" s="25" t="s">
        <v>411</v>
      </c>
      <c r="D16" s="26">
        <v>57.5</v>
      </c>
    </row>
    <row r="17" ht="15.75" spans="1:4">
      <c r="A17" s="25" t="s">
        <v>412</v>
      </c>
      <c r="B17" s="26">
        <v>92</v>
      </c>
      <c r="C17" s="25" t="s">
        <v>413</v>
      </c>
      <c r="D17" s="26">
        <v>76</v>
      </c>
    </row>
    <row r="18" ht="15.75" spans="1:4">
      <c r="A18" s="25" t="s">
        <v>414</v>
      </c>
      <c r="B18" s="26">
        <v>59</v>
      </c>
      <c r="C18" s="25" t="s">
        <v>415</v>
      </c>
      <c r="D18" s="26">
        <v>62.5</v>
      </c>
    </row>
    <row r="19" ht="15.75" spans="1:4">
      <c r="A19" s="25" t="s">
        <v>416</v>
      </c>
      <c r="B19" s="26">
        <v>73.5</v>
      </c>
      <c r="C19" s="25">
        <v>2430414242</v>
      </c>
      <c r="D19" s="26">
        <v>79</v>
      </c>
    </row>
    <row r="20" ht="15.75" spans="1:4">
      <c r="A20" s="25" t="s">
        <v>417</v>
      </c>
      <c r="B20" s="26">
        <v>60.5</v>
      </c>
      <c r="C20" s="25" t="s">
        <v>418</v>
      </c>
      <c r="D20" s="26">
        <v>76.5</v>
      </c>
    </row>
    <row r="21" ht="15.75" spans="1:4">
      <c r="A21" s="25" t="s">
        <v>419</v>
      </c>
      <c r="B21" s="26">
        <v>69.5</v>
      </c>
      <c r="C21" s="25">
        <v>2430414245</v>
      </c>
      <c r="D21" s="26">
        <v>69.5</v>
      </c>
    </row>
    <row r="22" ht="15.75" spans="1:4">
      <c r="A22" s="25" t="s">
        <v>420</v>
      </c>
      <c r="B22" s="26">
        <v>65</v>
      </c>
      <c r="C22" s="27">
        <v>2104309019</v>
      </c>
      <c r="D22" s="26">
        <v>91</v>
      </c>
    </row>
    <row r="23" ht="15.75" spans="1:4">
      <c r="A23" s="25" t="s">
        <v>421</v>
      </c>
      <c r="B23" s="26">
        <v>75.5</v>
      </c>
      <c r="C23" s="25">
        <v>2304306039</v>
      </c>
      <c r="D23" s="26">
        <v>58</v>
      </c>
    </row>
    <row r="24" ht="15.75" spans="1:4">
      <c r="A24" s="28"/>
      <c r="B24" s="26"/>
      <c r="C24" s="29"/>
      <c r="D24" s="30"/>
    </row>
  </sheetData>
  <mergeCells count="1">
    <mergeCell ref="A1:D1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workbookViewId="0">
      <selection activeCell="A1" sqref="A1:D1"/>
    </sheetView>
  </sheetViews>
  <sheetFormatPr defaultColWidth="8.725" defaultRowHeight="13.5" outlineLevelCol="3"/>
  <cols>
    <col min="1" max="1" width="15.8166666666667" customWidth="1"/>
    <col min="2" max="2" width="16.1833333333333" customWidth="1"/>
    <col min="3" max="3" width="17.275" customWidth="1"/>
    <col min="4" max="4" width="17.6333333333333" customWidth="1"/>
  </cols>
  <sheetData>
    <row r="1" ht="18.75" spans="1:4">
      <c r="A1" s="7" t="s">
        <v>422</v>
      </c>
      <c r="B1" s="7"/>
      <c r="C1" s="8"/>
      <c r="D1" s="8"/>
    </row>
    <row r="2" ht="14.25" spans="1:4">
      <c r="A2" s="9" t="s">
        <v>55</v>
      </c>
      <c r="B2" s="10" t="s">
        <v>56</v>
      </c>
      <c r="C2" s="11" t="s">
        <v>55</v>
      </c>
      <c r="D2" s="11" t="s">
        <v>56</v>
      </c>
    </row>
    <row r="3" spans="1:4">
      <c r="A3" s="12">
        <v>2430417101</v>
      </c>
      <c r="B3" s="13">
        <v>79.5</v>
      </c>
      <c r="C3" s="14">
        <v>2430417127</v>
      </c>
      <c r="D3" s="15">
        <v>68</v>
      </c>
    </row>
    <row r="4" spans="1:4">
      <c r="A4" s="12">
        <v>2430417102</v>
      </c>
      <c r="B4" s="13">
        <v>65</v>
      </c>
      <c r="C4" s="14">
        <v>2430417128</v>
      </c>
      <c r="D4" s="15">
        <v>69</v>
      </c>
    </row>
    <row r="5" spans="1:4">
      <c r="A5" s="12">
        <v>2430417104</v>
      </c>
      <c r="B5" s="13">
        <v>72</v>
      </c>
      <c r="C5" s="14">
        <v>2430417129</v>
      </c>
      <c r="D5" s="15">
        <v>80.5</v>
      </c>
    </row>
    <row r="6" spans="1:4">
      <c r="A6" s="12">
        <v>2430417105</v>
      </c>
      <c r="B6" s="13">
        <v>63.5</v>
      </c>
      <c r="C6" s="14">
        <v>2430417130</v>
      </c>
      <c r="D6" s="15">
        <v>66</v>
      </c>
    </row>
    <row r="7" spans="1:4">
      <c r="A7" s="12">
        <v>2430417106</v>
      </c>
      <c r="B7" s="13">
        <v>58</v>
      </c>
      <c r="C7" s="14">
        <v>2430417131</v>
      </c>
      <c r="D7" s="15">
        <v>58</v>
      </c>
    </row>
    <row r="8" spans="1:4">
      <c r="A8" s="12">
        <v>2430417107</v>
      </c>
      <c r="B8" s="13">
        <v>65.5</v>
      </c>
      <c r="C8" s="14">
        <v>2430417132</v>
      </c>
      <c r="D8" s="15">
        <v>64</v>
      </c>
    </row>
    <row r="9" spans="1:4">
      <c r="A9" s="12">
        <v>2430417108</v>
      </c>
      <c r="B9" s="13">
        <v>62</v>
      </c>
      <c r="C9" s="14">
        <v>2430417133</v>
      </c>
      <c r="D9" s="15">
        <v>77</v>
      </c>
    </row>
    <row r="10" spans="1:4">
      <c r="A10" s="12">
        <v>2430417109</v>
      </c>
      <c r="B10" s="13">
        <v>63.5</v>
      </c>
      <c r="C10" s="14">
        <v>2430417134</v>
      </c>
      <c r="D10" s="15">
        <v>63.5</v>
      </c>
    </row>
    <row r="11" spans="1:4">
      <c r="A11" s="12">
        <v>2430417110</v>
      </c>
      <c r="B11" s="13">
        <v>62.5</v>
      </c>
      <c r="C11" s="14">
        <v>2430417135</v>
      </c>
      <c r="D11" s="15">
        <v>78.5</v>
      </c>
    </row>
    <row r="12" spans="1:4">
      <c r="A12" s="12">
        <v>2430417111</v>
      </c>
      <c r="B12" s="13">
        <v>58.5</v>
      </c>
      <c r="C12" s="14">
        <v>2430417136</v>
      </c>
      <c r="D12" s="15">
        <v>60</v>
      </c>
    </row>
    <row r="13" spans="1:4">
      <c r="A13" s="12">
        <v>2430417113</v>
      </c>
      <c r="B13" s="13">
        <v>60</v>
      </c>
      <c r="C13" s="14">
        <v>2430417137</v>
      </c>
      <c r="D13" s="15">
        <v>62.5</v>
      </c>
    </row>
    <row r="14" spans="1:4">
      <c r="A14" s="12">
        <v>2430417114</v>
      </c>
      <c r="B14" s="13">
        <v>66</v>
      </c>
      <c r="C14" s="14">
        <v>2430417139</v>
      </c>
      <c r="D14" s="15">
        <v>66.5</v>
      </c>
    </row>
    <row r="15" spans="1:4">
      <c r="A15" s="12">
        <v>2430417116</v>
      </c>
      <c r="B15" s="13">
        <v>64.5</v>
      </c>
      <c r="C15" s="14">
        <v>2430417140</v>
      </c>
      <c r="D15" s="15">
        <v>70.5</v>
      </c>
    </row>
    <row r="16" spans="1:4">
      <c r="A16" s="12">
        <v>2430417117</v>
      </c>
      <c r="B16" s="13">
        <v>77</v>
      </c>
      <c r="C16" s="14">
        <v>2430417141</v>
      </c>
      <c r="D16" s="15">
        <v>61.5</v>
      </c>
    </row>
    <row r="17" spans="1:4">
      <c r="A17" s="12">
        <v>2430417118</v>
      </c>
      <c r="B17" s="13">
        <v>59.5</v>
      </c>
      <c r="C17" s="14">
        <v>2430417143</v>
      </c>
      <c r="D17" s="15">
        <v>76</v>
      </c>
    </row>
    <row r="18" spans="1:4">
      <c r="A18" s="12">
        <v>2430417120</v>
      </c>
      <c r="B18" s="13">
        <v>60</v>
      </c>
      <c r="C18" s="14">
        <v>2430417144</v>
      </c>
      <c r="D18" s="15">
        <v>60</v>
      </c>
    </row>
    <row r="19" spans="1:4">
      <c r="A19" s="12">
        <v>2430417121</v>
      </c>
      <c r="B19" s="13">
        <v>89</v>
      </c>
      <c r="C19" s="16">
        <v>2430417145</v>
      </c>
      <c r="D19" s="15">
        <v>82</v>
      </c>
    </row>
    <row r="20" spans="1:4">
      <c r="A20" s="17">
        <v>2430417122</v>
      </c>
      <c r="B20" s="18">
        <v>65.5</v>
      </c>
      <c r="C20" s="16">
        <v>2430417146</v>
      </c>
      <c r="D20" s="15">
        <v>61.5</v>
      </c>
    </row>
    <row r="21" spans="1:4">
      <c r="A21" s="14">
        <v>2430417123</v>
      </c>
      <c r="B21" s="15">
        <v>65</v>
      </c>
      <c r="C21" s="16">
        <v>2430417147</v>
      </c>
      <c r="D21" s="15">
        <v>64.5</v>
      </c>
    </row>
    <row r="22" ht="14.25" spans="1:4">
      <c r="A22" s="14">
        <v>2430417124</v>
      </c>
      <c r="B22" s="19">
        <v>64.5</v>
      </c>
      <c r="C22" s="20">
        <v>2430718111</v>
      </c>
      <c r="D22" s="20">
        <v>68.5</v>
      </c>
    </row>
    <row r="23" ht="14.25" spans="1:4">
      <c r="A23" s="14">
        <v>2430417125</v>
      </c>
      <c r="B23" s="21">
        <v>61</v>
      </c>
      <c r="C23" s="22"/>
      <c r="D23" s="22"/>
    </row>
    <row r="24" ht="14.25" spans="1:4">
      <c r="A24" s="14">
        <v>2430417126</v>
      </c>
      <c r="B24" s="21">
        <v>76</v>
      </c>
      <c r="C24" s="22"/>
      <c r="D24" s="22"/>
    </row>
  </sheetData>
  <mergeCells count="1">
    <mergeCell ref="A1:D1"/>
  </mergeCells>
  <conditionalFormatting sqref="C19:C21">
    <cfRule type="duplicateValues" dxfId="0" priority="1"/>
  </conditionalFormatting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A1" sqref="A1:D1"/>
    </sheetView>
  </sheetViews>
  <sheetFormatPr defaultColWidth="9.45833333333333" defaultRowHeight="14.25" outlineLevelCol="3"/>
  <cols>
    <col min="1" max="1" width="18.5416666666667" style="1" customWidth="1"/>
    <col min="2" max="2" width="17.725" style="1" customWidth="1"/>
    <col min="3" max="3" width="18.725" style="1" customWidth="1"/>
    <col min="4" max="4" width="16.5416666666667" style="1" customWidth="1"/>
    <col min="5" max="16384" width="9.45833333333333" style="1"/>
  </cols>
  <sheetData>
    <row r="1" ht="18.75" spans="1:4">
      <c r="A1" s="2" t="s">
        <v>423</v>
      </c>
      <c r="B1" s="2"/>
      <c r="C1" s="2"/>
      <c r="D1" s="2"/>
    </row>
    <row r="2" ht="18.75" spans="1:4">
      <c r="A2" s="3" t="s">
        <v>55</v>
      </c>
      <c r="B2" s="3" t="s">
        <v>56</v>
      </c>
      <c r="C2" s="3" t="s">
        <v>55</v>
      </c>
      <c r="D2" s="3" t="s">
        <v>56</v>
      </c>
    </row>
    <row r="3" ht="18.75" spans="1:4">
      <c r="A3" s="3">
        <v>2430413101</v>
      </c>
      <c r="B3" s="3">
        <f>60+1.5-2</f>
        <v>59.5</v>
      </c>
      <c r="C3" s="4">
        <v>2430413124</v>
      </c>
      <c r="D3" s="5">
        <f>60+7</f>
        <v>67</v>
      </c>
    </row>
    <row r="4" ht="18.75" spans="1:4">
      <c r="A4" s="4">
        <v>2430413102</v>
      </c>
      <c r="B4" s="5">
        <f>60+2-10</f>
        <v>52</v>
      </c>
      <c r="C4" s="4">
        <v>2430413125</v>
      </c>
      <c r="D4" s="5">
        <f>60+30</f>
        <v>90</v>
      </c>
    </row>
    <row r="5" ht="18.75" spans="1:4">
      <c r="A5" s="4">
        <v>2430413103</v>
      </c>
      <c r="B5" s="5">
        <v>60</v>
      </c>
      <c r="C5" s="4">
        <v>2430413126</v>
      </c>
      <c r="D5" s="5">
        <f>60+8-6</f>
        <v>62</v>
      </c>
    </row>
    <row r="6" ht="18.75" spans="1:4">
      <c r="A6" s="4">
        <v>2430413104</v>
      </c>
      <c r="B6" s="5">
        <f>60-2</f>
        <v>58</v>
      </c>
      <c r="C6" s="4">
        <v>2430413127</v>
      </c>
      <c r="D6" s="5">
        <f>60+2.5+4</f>
        <v>66.5</v>
      </c>
    </row>
    <row r="7" ht="18.75" spans="1:4">
      <c r="A7" s="4">
        <v>2430413106</v>
      </c>
      <c r="B7" s="5">
        <f>60+9-7+1</f>
        <v>63</v>
      </c>
      <c r="C7" s="4">
        <v>2430413128</v>
      </c>
      <c r="D7" s="5">
        <f>60+18</f>
        <v>78</v>
      </c>
    </row>
    <row r="8" ht="18.75" spans="1:4">
      <c r="A8" s="4">
        <v>2430413107</v>
      </c>
      <c r="B8" s="5">
        <f>60+5.5-11</f>
        <v>54.5</v>
      </c>
      <c r="C8" s="4">
        <v>2430413129</v>
      </c>
      <c r="D8" s="5">
        <f>60+40</f>
        <v>100</v>
      </c>
    </row>
    <row r="9" ht="18.75" spans="1:4">
      <c r="A9" s="4">
        <v>2430413108</v>
      </c>
      <c r="B9" s="5">
        <f>60+11+6+5+2+1+2</f>
        <v>87</v>
      </c>
      <c r="C9" s="4">
        <v>2430413130</v>
      </c>
      <c r="D9" s="5">
        <f>60+6</f>
        <v>66</v>
      </c>
    </row>
    <row r="10" ht="18.75" spans="1:4">
      <c r="A10" s="4">
        <v>2430413109</v>
      </c>
      <c r="B10" s="5">
        <v>60</v>
      </c>
      <c r="C10" s="4">
        <v>2430413131</v>
      </c>
      <c r="D10" s="5">
        <f>60+5.5</f>
        <v>65.5</v>
      </c>
    </row>
    <row r="11" ht="18.75" spans="1:4">
      <c r="A11" s="4">
        <v>2430413111</v>
      </c>
      <c r="B11" s="5">
        <f>60-11-5</f>
        <v>44</v>
      </c>
      <c r="C11" s="4">
        <v>2430413132</v>
      </c>
      <c r="D11" s="5">
        <f>60+32.5</f>
        <v>92.5</v>
      </c>
    </row>
    <row r="12" ht="18.75" spans="1:4">
      <c r="A12" s="4">
        <v>2430413113</v>
      </c>
      <c r="B12" s="5">
        <v>60</v>
      </c>
      <c r="C12" s="4">
        <v>2430413133</v>
      </c>
      <c r="D12" s="5">
        <f>60+3</f>
        <v>63</v>
      </c>
    </row>
    <row r="13" ht="18.75" spans="1:4">
      <c r="A13" s="4">
        <v>2430413114</v>
      </c>
      <c r="B13" s="5">
        <f>60+2.5+1.5</f>
        <v>64</v>
      </c>
      <c r="C13" s="4">
        <v>2430413135</v>
      </c>
      <c r="D13" s="5">
        <v>60</v>
      </c>
    </row>
    <row r="14" ht="18.75" spans="1:4">
      <c r="A14" s="4">
        <v>2430413115</v>
      </c>
      <c r="B14" s="5">
        <v>60</v>
      </c>
      <c r="C14" s="4">
        <v>2430413136</v>
      </c>
      <c r="D14" s="5">
        <f>60+5.5-2</f>
        <v>63.5</v>
      </c>
    </row>
    <row r="15" ht="18.75" spans="1:4">
      <c r="A15" s="4">
        <v>2430413116</v>
      </c>
      <c r="B15" s="5">
        <f>60+30</f>
        <v>90</v>
      </c>
      <c r="C15" s="4">
        <v>2430413137</v>
      </c>
      <c r="D15" s="5">
        <f>60+15/2+6</f>
        <v>73.5</v>
      </c>
    </row>
    <row r="16" ht="18.75" spans="1:4">
      <c r="A16" s="4">
        <v>2430413117</v>
      </c>
      <c r="B16" s="5">
        <f>60+6+2+2+0.5+1+3+3+5+1.5+5+0.5+0.5+0.5+0.5+0.5+1.5+1+1+3+2</f>
        <v>100</v>
      </c>
      <c r="C16" s="4">
        <v>2430413138</v>
      </c>
      <c r="D16" s="5">
        <f>60+40</f>
        <v>100</v>
      </c>
    </row>
    <row r="17" ht="18.75" spans="1:4">
      <c r="A17" s="4">
        <v>2430413118</v>
      </c>
      <c r="B17" s="5">
        <f>60+5.5</f>
        <v>65.5</v>
      </c>
      <c r="C17" s="4">
        <v>2430413139</v>
      </c>
      <c r="D17" s="5">
        <f>60+1.5-3</f>
        <v>58.5</v>
      </c>
    </row>
    <row r="18" ht="18.75" spans="1:4">
      <c r="A18" s="4">
        <v>2430413119</v>
      </c>
      <c r="B18" s="5">
        <f>60+40</f>
        <v>100</v>
      </c>
      <c r="C18" s="4">
        <v>2430413141</v>
      </c>
      <c r="D18" s="5">
        <f>60+5</f>
        <v>65</v>
      </c>
    </row>
    <row r="19" ht="18.75" spans="1:4">
      <c r="A19" s="4">
        <v>2430413120</v>
      </c>
      <c r="B19" s="5">
        <f>60+24.5</f>
        <v>84.5</v>
      </c>
      <c r="C19" s="4">
        <v>2430413142</v>
      </c>
      <c r="D19" s="5">
        <f>60-3</f>
        <v>57</v>
      </c>
    </row>
    <row r="20" ht="18.75" spans="1:4">
      <c r="A20" s="4">
        <v>2430413121</v>
      </c>
      <c r="B20" s="5">
        <f>60+40</f>
        <v>100</v>
      </c>
      <c r="C20" s="4">
        <v>2430413143</v>
      </c>
      <c r="D20" s="5">
        <f>60-21-5</f>
        <v>34</v>
      </c>
    </row>
    <row r="21" ht="18.75" spans="1:4">
      <c r="A21" s="4">
        <v>2430413123</v>
      </c>
      <c r="B21" s="5">
        <v>60</v>
      </c>
      <c r="C21" s="4">
        <v>2430413145</v>
      </c>
      <c r="D21" s="5">
        <v>60</v>
      </c>
    </row>
    <row r="22" ht="20.25" spans="1:4">
      <c r="A22" s="6"/>
      <c r="B22" s="6"/>
      <c r="C22" s="6">
        <v>2304308043</v>
      </c>
      <c r="D22" s="6">
        <v>60</v>
      </c>
    </row>
  </sheetData>
  <mergeCells count="2">
    <mergeCell ref="A1:D1"/>
    <mergeCell ref="A22:D2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F10" sqref="F10"/>
    </sheetView>
  </sheetViews>
  <sheetFormatPr defaultColWidth="9.81666666666667" defaultRowHeight="14.25" outlineLevelCol="3"/>
  <cols>
    <col min="1" max="1" width="12.6833333333333" style="1"/>
    <col min="2" max="2" width="15.275" style="1"/>
    <col min="3" max="3" width="14.4583333333333" style="1"/>
    <col min="4" max="4" width="22.5" style="1"/>
    <col min="5" max="16384" width="9.81666666666667" style="1"/>
  </cols>
  <sheetData>
    <row r="1" customHeight="1" spans="1:4">
      <c r="A1" s="38" t="s">
        <v>57</v>
      </c>
      <c r="B1" s="38"/>
      <c r="C1" s="38"/>
      <c r="D1" s="38"/>
    </row>
    <row r="2" customHeight="1" spans="1:4">
      <c r="A2" s="22" t="s">
        <v>55</v>
      </c>
      <c r="B2" s="22" t="s">
        <v>56</v>
      </c>
      <c r="C2" s="22" t="s">
        <v>55</v>
      </c>
      <c r="D2" s="22" t="s">
        <v>56</v>
      </c>
    </row>
    <row r="3" customHeight="1" spans="1:4">
      <c r="A3" s="106">
        <v>2033303912</v>
      </c>
      <c r="B3" s="22">
        <v>60</v>
      </c>
      <c r="C3" s="107" t="s">
        <v>58</v>
      </c>
      <c r="D3" s="22">
        <v>60</v>
      </c>
    </row>
    <row r="4" customHeight="1" spans="1:4">
      <c r="A4" s="107" t="s">
        <v>59</v>
      </c>
      <c r="B4" s="22">
        <v>67</v>
      </c>
      <c r="C4" s="107" t="s">
        <v>60</v>
      </c>
      <c r="D4" s="22">
        <v>66</v>
      </c>
    </row>
    <row r="5" customHeight="1" spans="1:4">
      <c r="A5" s="107" t="s">
        <v>61</v>
      </c>
      <c r="B5" s="22">
        <v>65.5</v>
      </c>
      <c r="C5" s="107" t="s">
        <v>62</v>
      </c>
      <c r="D5" s="22">
        <v>63</v>
      </c>
    </row>
    <row r="6" customHeight="1" spans="1:4">
      <c r="A6" s="107" t="s">
        <v>63</v>
      </c>
      <c r="B6" s="22">
        <v>66.5</v>
      </c>
      <c r="C6" s="107" t="s">
        <v>64</v>
      </c>
      <c r="D6" s="22">
        <v>68</v>
      </c>
    </row>
    <row r="7" customHeight="1" spans="1:4">
      <c r="A7" s="107" t="s">
        <v>65</v>
      </c>
      <c r="B7" s="22">
        <v>74</v>
      </c>
      <c r="C7" s="107" t="s">
        <v>66</v>
      </c>
      <c r="D7" s="22">
        <v>70</v>
      </c>
    </row>
    <row r="8" customHeight="1" spans="1:4">
      <c r="A8" s="107" t="s">
        <v>67</v>
      </c>
      <c r="B8" s="22">
        <v>85.5</v>
      </c>
      <c r="C8" s="107" t="s">
        <v>68</v>
      </c>
      <c r="D8" s="22">
        <v>60</v>
      </c>
    </row>
    <row r="9" customHeight="1" spans="1:4">
      <c r="A9" s="107" t="s">
        <v>69</v>
      </c>
      <c r="B9" s="22">
        <v>81.5</v>
      </c>
      <c r="C9" s="52" t="s">
        <v>70</v>
      </c>
      <c r="D9" s="22">
        <v>60</v>
      </c>
    </row>
    <row r="10" customHeight="1" spans="1:4">
      <c r="A10" s="107" t="s">
        <v>71</v>
      </c>
      <c r="B10" s="22">
        <v>62</v>
      </c>
      <c r="C10" s="52" t="s">
        <v>72</v>
      </c>
      <c r="D10" s="22">
        <v>60</v>
      </c>
    </row>
    <row r="11" customHeight="1" spans="1:4">
      <c r="A11" s="107" t="s">
        <v>73</v>
      </c>
      <c r="B11" s="22">
        <v>91.5</v>
      </c>
      <c r="C11" s="52" t="s">
        <v>74</v>
      </c>
      <c r="D11" s="22">
        <v>60</v>
      </c>
    </row>
    <row r="12" customHeight="1" spans="1:4">
      <c r="A12" s="107" t="s">
        <v>75</v>
      </c>
      <c r="B12" s="22">
        <v>66</v>
      </c>
      <c r="C12" s="52" t="s">
        <v>76</v>
      </c>
      <c r="D12" s="22">
        <v>60</v>
      </c>
    </row>
    <row r="13" customHeight="1" spans="1:4">
      <c r="A13" s="107" t="s">
        <v>77</v>
      </c>
      <c r="B13" s="22">
        <v>60</v>
      </c>
      <c r="C13" s="52" t="s">
        <v>78</v>
      </c>
      <c r="D13" s="22">
        <v>63.5</v>
      </c>
    </row>
    <row r="14" customHeight="1" spans="1:4">
      <c r="A14" s="107" t="s">
        <v>79</v>
      </c>
      <c r="B14" s="22">
        <v>87</v>
      </c>
      <c r="C14" s="52" t="s">
        <v>80</v>
      </c>
      <c r="D14" s="22">
        <v>63.5</v>
      </c>
    </row>
    <row r="15" customHeight="1" spans="1:4">
      <c r="A15" s="107" t="s">
        <v>81</v>
      </c>
      <c r="B15" s="22">
        <v>86</v>
      </c>
      <c r="C15" s="52" t="s">
        <v>82</v>
      </c>
      <c r="D15" s="22">
        <v>62.5</v>
      </c>
    </row>
    <row r="16" customHeight="1" spans="1:4">
      <c r="A16" s="107" t="s">
        <v>83</v>
      </c>
      <c r="B16" s="22">
        <v>60</v>
      </c>
      <c r="C16" s="52" t="s">
        <v>84</v>
      </c>
      <c r="D16" s="22">
        <v>69</v>
      </c>
    </row>
    <row r="17" customHeight="1" spans="1:4">
      <c r="A17" s="107" t="s">
        <v>85</v>
      </c>
      <c r="B17" s="22">
        <v>79</v>
      </c>
      <c r="C17" s="52">
        <v>2304310040</v>
      </c>
      <c r="D17" s="22">
        <v>60</v>
      </c>
    </row>
    <row r="18" customHeight="1" spans="1:4">
      <c r="A18" s="107" t="s">
        <v>86</v>
      </c>
      <c r="B18" s="22">
        <v>77.5</v>
      </c>
      <c r="C18" s="52" t="s">
        <v>87</v>
      </c>
      <c r="D18" s="22">
        <v>75</v>
      </c>
    </row>
    <row r="19" customHeight="1" spans="1:4">
      <c r="A19" s="107" t="s">
        <v>88</v>
      </c>
      <c r="B19" s="22">
        <v>60</v>
      </c>
      <c r="C19" s="52" t="s">
        <v>89</v>
      </c>
      <c r="D19" s="22">
        <v>64.5</v>
      </c>
    </row>
    <row r="20" customHeight="1" spans="1:4">
      <c r="A20" s="107" t="s">
        <v>90</v>
      </c>
      <c r="B20" s="22">
        <v>100</v>
      </c>
      <c r="C20" s="52" t="s">
        <v>91</v>
      </c>
      <c r="D20" s="22">
        <v>91.5</v>
      </c>
    </row>
    <row r="21" customHeight="1" spans="1:4">
      <c r="A21" s="107" t="s">
        <v>92</v>
      </c>
      <c r="B21" s="22">
        <v>66.5</v>
      </c>
      <c r="C21" s="52" t="s">
        <v>93</v>
      </c>
      <c r="D21" s="22">
        <v>60</v>
      </c>
    </row>
    <row r="22" customHeight="1" spans="1:4">
      <c r="A22" s="107" t="s">
        <v>94</v>
      </c>
      <c r="B22" s="22">
        <v>71.5</v>
      </c>
      <c r="C22" s="52" t="s">
        <v>95</v>
      </c>
      <c r="D22" s="22">
        <v>60</v>
      </c>
    </row>
    <row r="23" customHeight="1" spans="1:4">
      <c r="A23" s="107" t="s">
        <v>96</v>
      </c>
      <c r="B23" s="22">
        <v>63</v>
      </c>
      <c r="C23" s="108"/>
      <c r="D23" s="108"/>
    </row>
    <row r="24" customHeight="1" spans="3:4">
      <c r="C24" s="39"/>
      <c r="D24" s="39"/>
    </row>
    <row r="25" customHeight="1"/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A1" sqref="A1:D1"/>
    </sheetView>
  </sheetViews>
  <sheetFormatPr defaultColWidth="9.81666666666667" defaultRowHeight="13.5" outlineLevelCol="3"/>
  <cols>
    <col min="1" max="1" width="13.3666666666667" style="99" customWidth="1"/>
    <col min="2" max="2" width="18.275" style="100" customWidth="1"/>
    <col min="3" max="3" width="14.1833333333333" style="79" customWidth="1"/>
    <col min="4" max="4" width="16.9083333333333" style="79" customWidth="1"/>
    <col min="5" max="16384" width="9.81666666666667" style="79"/>
  </cols>
  <sheetData>
    <row r="1" s="95" customFormat="1" ht="18.75" spans="1:4">
      <c r="A1" s="101" t="s">
        <v>97</v>
      </c>
      <c r="B1" s="101">
        <v>0</v>
      </c>
      <c r="C1" s="101">
        <v>0</v>
      </c>
      <c r="D1" s="101">
        <v>0</v>
      </c>
    </row>
    <row r="2" s="96" customFormat="1" ht="14.25" spans="1:4">
      <c r="A2" s="81" t="s">
        <v>55</v>
      </c>
      <c r="B2" s="82" t="s">
        <v>56</v>
      </c>
      <c r="C2" s="81" t="s">
        <v>55</v>
      </c>
      <c r="D2" s="82" t="s">
        <v>56</v>
      </c>
    </row>
    <row r="3" s="97" customFormat="1" ht="14.25" spans="1:4">
      <c r="A3" s="83" t="s">
        <v>98</v>
      </c>
      <c r="B3" s="102" t="s">
        <v>99</v>
      </c>
      <c r="C3" s="83" t="s">
        <v>100</v>
      </c>
      <c r="D3" s="102" t="s">
        <v>101</v>
      </c>
    </row>
    <row r="4" s="97" customFormat="1" ht="14.25" spans="1:4">
      <c r="A4" s="83" t="s">
        <v>102</v>
      </c>
      <c r="B4" s="103" t="s">
        <v>103</v>
      </c>
      <c r="C4" s="83" t="s">
        <v>104</v>
      </c>
      <c r="D4" s="102" t="s">
        <v>105</v>
      </c>
    </row>
    <row r="5" s="97" customFormat="1" ht="14.25" spans="1:4">
      <c r="A5" s="83" t="s">
        <v>106</v>
      </c>
      <c r="B5" s="103" t="s">
        <v>107</v>
      </c>
      <c r="C5" s="83" t="s">
        <v>108</v>
      </c>
      <c r="D5" s="102" t="s">
        <v>109</v>
      </c>
    </row>
    <row r="6" s="97" customFormat="1" ht="14.25" spans="1:4">
      <c r="A6" s="83" t="s">
        <v>110</v>
      </c>
      <c r="B6" s="103" t="s">
        <v>111</v>
      </c>
      <c r="C6" s="83" t="s">
        <v>112</v>
      </c>
      <c r="D6" s="102" t="s">
        <v>113</v>
      </c>
    </row>
    <row r="7" s="97" customFormat="1" ht="14.25" spans="1:4">
      <c r="A7" s="83" t="s">
        <v>114</v>
      </c>
      <c r="B7" s="103" t="s">
        <v>115</v>
      </c>
      <c r="C7" s="83" t="s">
        <v>116</v>
      </c>
      <c r="D7" s="102" t="s">
        <v>117</v>
      </c>
    </row>
    <row r="8" s="97" customFormat="1" ht="14.25" spans="1:4">
      <c r="A8" s="83" t="s">
        <v>118</v>
      </c>
      <c r="B8" s="103" t="s">
        <v>119</v>
      </c>
      <c r="C8" s="83" t="s">
        <v>120</v>
      </c>
      <c r="D8" s="102" t="s">
        <v>109</v>
      </c>
    </row>
    <row r="9" s="97" customFormat="1" ht="14.25" spans="1:4">
      <c r="A9" s="83" t="s">
        <v>121</v>
      </c>
      <c r="B9" s="104" t="s">
        <v>122</v>
      </c>
      <c r="C9" s="83" t="s">
        <v>123</v>
      </c>
      <c r="D9" s="102" t="s">
        <v>124</v>
      </c>
    </row>
    <row r="10" s="97" customFormat="1" ht="14.25" spans="1:4">
      <c r="A10" s="83" t="s">
        <v>125</v>
      </c>
      <c r="B10" s="103" t="s">
        <v>126</v>
      </c>
      <c r="C10" s="83" t="s">
        <v>127</v>
      </c>
      <c r="D10" s="102" t="s">
        <v>101</v>
      </c>
    </row>
    <row r="11" s="97" customFormat="1" ht="14.25" spans="1:4">
      <c r="A11" s="83" t="s">
        <v>128</v>
      </c>
      <c r="B11" s="103" t="s">
        <v>117</v>
      </c>
      <c r="C11" s="83" t="s">
        <v>129</v>
      </c>
      <c r="D11" s="102" t="s">
        <v>130</v>
      </c>
    </row>
    <row r="12" s="97" customFormat="1" ht="14.25" spans="1:4">
      <c r="A12" s="83" t="s">
        <v>131</v>
      </c>
      <c r="B12" s="103" t="s">
        <v>132</v>
      </c>
      <c r="C12" s="83" t="s">
        <v>133</v>
      </c>
      <c r="D12" s="102" t="s">
        <v>134</v>
      </c>
    </row>
    <row r="13" s="97" customFormat="1" ht="14.25" spans="1:4">
      <c r="A13" s="83" t="s">
        <v>135</v>
      </c>
      <c r="B13" s="103" t="s">
        <v>109</v>
      </c>
      <c r="C13" s="83" t="s">
        <v>136</v>
      </c>
      <c r="D13" s="102" t="s">
        <v>101</v>
      </c>
    </row>
    <row r="14" s="97" customFormat="1" ht="14.25" spans="1:4">
      <c r="A14" s="83" t="s">
        <v>137</v>
      </c>
      <c r="B14" s="103" t="s">
        <v>101</v>
      </c>
      <c r="C14" s="83" t="s">
        <v>138</v>
      </c>
      <c r="D14" s="102" t="s">
        <v>139</v>
      </c>
    </row>
    <row r="15" s="97" customFormat="1" ht="14.25" spans="1:4">
      <c r="A15" s="83" t="s">
        <v>140</v>
      </c>
      <c r="B15" s="103" t="s">
        <v>141</v>
      </c>
      <c r="C15" s="83" t="s">
        <v>142</v>
      </c>
      <c r="D15" s="102" t="s">
        <v>143</v>
      </c>
    </row>
    <row r="16" s="97" customFormat="1" ht="14.25" spans="1:4">
      <c r="A16" s="83" t="s">
        <v>144</v>
      </c>
      <c r="B16" s="103" t="s">
        <v>145</v>
      </c>
      <c r="C16" s="83" t="s">
        <v>146</v>
      </c>
      <c r="D16" s="102" t="s">
        <v>147</v>
      </c>
    </row>
    <row r="17" s="97" customFormat="1" ht="14.25" spans="1:4">
      <c r="A17" s="83" t="s">
        <v>148</v>
      </c>
      <c r="B17" s="103" t="s">
        <v>149</v>
      </c>
      <c r="C17" s="83" t="s">
        <v>150</v>
      </c>
      <c r="D17" s="102" t="s">
        <v>151</v>
      </c>
    </row>
    <row r="18" s="97" customFormat="1" ht="14.25" spans="1:4">
      <c r="A18" s="83" t="s">
        <v>152</v>
      </c>
      <c r="B18" s="103" t="s">
        <v>153</v>
      </c>
      <c r="C18" s="83" t="s">
        <v>154</v>
      </c>
      <c r="D18" s="102" t="s">
        <v>155</v>
      </c>
    </row>
    <row r="19" s="97" customFormat="1" ht="14.25" spans="1:4">
      <c r="A19" s="83" t="s">
        <v>156</v>
      </c>
      <c r="B19" s="103" t="s">
        <v>141</v>
      </c>
      <c r="C19" s="83" t="s">
        <v>157</v>
      </c>
      <c r="D19" s="102" t="s">
        <v>103</v>
      </c>
    </row>
    <row r="20" s="97" customFormat="1" ht="14.25" spans="1:4">
      <c r="A20" s="83" t="s">
        <v>158</v>
      </c>
      <c r="B20" s="103" t="s">
        <v>101</v>
      </c>
      <c r="C20" s="83" t="s">
        <v>159</v>
      </c>
      <c r="D20" s="102" t="s">
        <v>160</v>
      </c>
    </row>
    <row r="21" s="97" customFormat="1" ht="14.25" spans="1:4">
      <c r="A21" s="83" t="s">
        <v>161</v>
      </c>
      <c r="B21" s="103" t="s">
        <v>101</v>
      </c>
      <c r="C21" s="83" t="s">
        <v>162</v>
      </c>
      <c r="D21" s="102" t="s">
        <v>101</v>
      </c>
    </row>
    <row r="22" s="97" customFormat="1" ht="14.25" spans="1:4">
      <c r="A22" s="83" t="s">
        <v>163</v>
      </c>
      <c r="B22" s="103" t="s">
        <v>101</v>
      </c>
      <c r="C22" s="83" t="s">
        <v>164</v>
      </c>
      <c r="D22" s="102" t="s">
        <v>165</v>
      </c>
    </row>
    <row r="23" s="97" customFormat="1" ht="14.25" spans="1:4">
      <c r="A23" s="83" t="s">
        <v>166</v>
      </c>
      <c r="B23" s="103" t="s">
        <v>101</v>
      </c>
      <c r="C23" s="83"/>
      <c r="D23" s="83"/>
    </row>
    <row r="24" s="98" customFormat="1" spans="1:2">
      <c r="A24" s="105"/>
      <c r="B24" s="97"/>
    </row>
    <row r="25" s="98" customFormat="1" spans="1:2">
      <c r="A25" s="105"/>
      <c r="B25" s="97"/>
    </row>
    <row r="26" s="98" customFormat="1" spans="1:2">
      <c r="A26" s="105"/>
      <c r="B26" s="97"/>
    </row>
    <row r="27" s="98" customFormat="1" spans="1:2">
      <c r="A27" s="105"/>
      <c r="B27" s="97"/>
    </row>
    <row r="28" s="98" customFormat="1" spans="1:2">
      <c r="A28" s="105"/>
      <c r="B28" s="97"/>
    </row>
    <row r="29" spans="2:2">
      <c r="B29" s="76"/>
    </row>
  </sheetData>
  <mergeCells count="1">
    <mergeCell ref="A1:D1"/>
  </mergeCells>
  <pageMargins left="0.7" right="0.7" top="0.75" bottom="0.75" header="0.3" footer="0.7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workbookViewId="0">
      <selection activeCell="A1" sqref="A1:D1"/>
    </sheetView>
  </sheetViews>
  <sheetFormatPr defaultColWidth="9.81666666666667" defaultRowHeight="13.5" outlineLevelCol="3"/>
  <cols>
    <col min="1" max="1" width="18.9583333333333" style="79" customWidth="1"/>
    <col min="2" max="2" width="16.3666666666667" style="79" customWidth="1"/>
    <col min="3" max="3" width="17.5916666666667" style="79" customWidth="1"/>
    <col min="4" max="4" width="17.4583333333333" style="79" customWidth="1"/>
    <col min="5" max="16384" width="9.81666666666667" style="79"/>
  </cols>
  <sheetData>
    <row r="1" ht="20.25" spans="1:4">
      <c r="A1" s="91" t="s">
        <v>167</v>
      </c>
      <c r="B1" s="91"/>
      <c r="C1" s="91"/>
      <c r="D1" s="91"/>
    </row>
    <row r="2" ht="14.25" spans="1:4">
      <c r="A2" s="82" t="s">
        <v>55</v>
      </c>
      <c r="B2" s="82" t="s">
        <v>56</v>
      </c>
      <c r="C2" s="82" t="s">
        <v>55</v>
      </c>
      <c r="D2" s="82" t="s">
        <v>56</v>
      </c>
    </row>
    <row r="3" ht="14.25" spans="1:4">
      <c r="A3" s="92">
        <v>2304302001</v>
      </c>
      <c r="B3" s="93">
        <v>55.5</v>
      </c>
      <c r="C3" s="92">
        <v>2304302022</v>
      </c>
      <c r="D3" s="82">
        <v>60</v>
      </c>
    </row>
    <row r="4" ht="14.25" spans="1:4">
      <c r="A4" s="92">
        <v>2304302002</v>
      </c>
      <c r="B4" s="93">
        <v>60</v>
      </c>
      <c r="C4" s="92">
        <v>2304302023</v>
      </c>
      <c r="D4" s="82">
        <v>95</v>
      </c>
    </row>
    <row r="5" ht="14.25" spans="1:4">
      <c r="A5" s="92">
        <v>2304302003</v>
      </c>
      <c r="B5" s="93">
        <v>92.5</v>
      </c>
      <c r="C5" s="92">
        <v>2304302024</v>
      </c>
      <c r="D5" s="82">
        <v>66</v>
      </c>
    </row>
    <row r="6" ht="14.25" spans="1:4">
      <c r="A6" s="92">
        <v>2304302004</v>
      </c>
      <c r="B6" s="93">
        <v>51</v>
      </c>
      <c r="C6" s="92">
        <v>2304302025</v>
      </c>
      <c r="D6" s="82">
        <v>67.5</v>
      </c>
    </row>
    <row r="7" ht="14.25" spans="1:4">
      <c r="A7" s="92">
        <v>2304302005</v>
      </c>
      <c r="B7" s="93">
        <v>67.5</v>
      </c>
      <c r="C7" s="92">
        <v>2304302026</v>
      </c>
      <c r="D7" s="82">
        <v>58.5</v>
      </c>
    </row>
    <row r="8" ht="14.25" spans="1:4">
      <c r="A8" s="92">
        <v>2304302006</v>
      </c>
      <c r="B8" s="93">
        <v>100</v>
      </c>
      <c r="C8" s="22">
        <v>2304302027</v>
      </c>
      <c r="D8" s="82">
        <v>61.5</v>
      </c>
    </row>
    <row r="9" ht="14.25" spans="1:4">
      <c r="A9" s="92">
        <v>2304302007</v>
      </c>
      <c r="B9" s="93">
        <v>63</v>
      </c>
      <c r="C9" s="22">
        <v>2304302028</v>
      </c>
      <c r="D9" s="82">
        <v>58.5</v>
      </c>
    </row>
    <row r="10" ht="14.25" spans="1:4">
      <c r="A10" s="92">
        <v>2304302008</v>
      </c>
      <c r="B10" s="93">
        <v>100</v>
      </c>
      <c r="C10" s="22">
        <v>2304302029</v>
      </c>
      <c r="D10" s="82">
        <v>61</v>
      </c>
    </row>
    <row r="11" ht="14.25" spans="1:4">
      <c r="A11" s="92">
        <v>2304302009</v>
      </c>
      <c r="B11" s="93">
        <v>60</v>
      </c>
      <c r="C11" s="22">
        <v>2304302030</v>
      </c>
      <c r="D11" s="82">
        <v>75</v>
      </c>
    </row>
    <row r="12" ht="14.25" spans="1:4">
      <c r="A12" s="92">
        <v>2304302010</v>
      </c>
      <c r="B12" s="93">
        <v>62.5</v>
      </c>
      <c r="C12" s="22">
        <v>2304302031</v>
      </c>
      <c r="D12" s="82">
        <v>61</v>
      </c>
    </row>
    <row r="13" ht="14.25" spans="1:4">
      <c r="A13" s="92">
        <v>2304302011</v>
      </c>
      <c r="B13" s="93">
        <v>61</v>
      </c>
      <c r="C13" s="22">
        <v>2304302032</v>
      </c>
      <c r="D13" s="82">
        <v>60.5</v>
      </c>
    </row>
    <row r="14" ht="14.25" spans="1:4">
      <c r="A14" s="92">
        <v>2304302012</v>
      </c>
      <c r="B14" s="93">
        <v>56</v>
      </c>
      <c r="C14" s="22">
        <v>2304302033</v>
      </c>
      <c r="D14" s="82">
        <v>61</v>
      </c>
    </row>
    <row r="15" ht="14.25" spans="1:4">
      <c r="A15" s="92">
        <v>2304302013</v>
      </c>
      <c r="B15" s="93">
        <v>60</v>
      </c>
      <c r="C15" s="22">
        <v>2304302034</v>
      </c>
      <c r="D15" s="82">
        <v>60.5</v>
      </c>
    </row>
    <row r="16" ht="14.25" spans="1:4">
      <c r="A16" s="94">
        <v>2304302014</v>
      </c>
      <c r="B16" s="93">
        <v>74.5</v>
      </c>
      <c r="C16" s="22">
        <v>2304302035</v>
      </c>
      <c r="D16" s="82">
        <v>60</v>
      </c>
    </row>
    <row r="17" ht="14.25" spans="1:4">
      <c r="A17" s="92">
        <v>2304302015</v>
      </c>
      <c r="B17" s="93">
        <v>71</v>
      </c>
      <c r="C17" s="22">
        <v>2304302036</v>
      </c>
      <c r="D17" s="82">
        <v>58.5</v>
      </c>
    </row>
    <row r="18" ht="14.25" spans="1:4">
      <c r="A18" s="92">
        <v>2304302016</v>
      </c>
      <c r="B18" s="93">
        <v>72.5</v>
      </c>
      <c r="C18" s="22">
        <v>2304302037</v>
      </c>
      <c r="D18" s="82">
        <v>54</v>
      </c>
    </row>
    <row r="19" ht="14.25" spans="1:4">
      <c r="A19" s="92">
        <v>2304302017</v>
      </c>
      <c r="B19" s="93">
        <v>62</v>
      </c>
      <c r="C19" s="22">
        <v>2304302039</v>
      </c>
      <c r="D19" s="82">
        <v>59</v>
      </c>
    </row>
    <row r="20" ht="14.25" spans="1:4">
      <c r="A20" s="92">
        <v>2304302018</v>
      </c>
      <c r="B20" s="93">
        <v>60</v>
      </c>
      <c r="C20" s="22">
        <v>2304309003</v>
      </c>
      <c r="D20" s="82">
        <v>67.5</v>
      </c>
    </row>
    <row r="21" ht="14.25" spans="1:4">
      <c r="A21" s="92">
        <v>2304302019</v>
      </c>
      <c r="B21" s="93">
        <v>59</v>
      </c>
      <c r="C21" s="22">
        <v>2304310004</v>
      </c>
      <c r="D21" s="82">
        <v>70.5</v>
      </c>
    </row>
    <row r="22" ht="14.25" spans="1:4">
      <c r="A22" s="92">
        <v>2304302020</v>
      </c>
      <c r="B22" s="93">
        <v>70.5</v>
      </c>
      <c r="C22" s="82">
        <v>2304309033</v>
      </c>
      <c r="D22" s="82">
        <v>52.5</v>
      </c>
    </row>
    <row r="23" ht="14.25" spans="1:4">
      <c r="A23" s="92">
        <v>2304302021</v>
      </c>
      <c r="B23" s="82">
        <v>55</v>
      </c>
      <c r="C23" s="82">
        <v>2204301015</v>
      </c>
      <c r="D23" s="82">
        <v>39</v>
      </c>
    </row>
  </sheetData>
  <mergeCells count="1">
    <mergeCell ref="A1:D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F7" sqref="F7"/>
    </sheetView>
  </sheetViews>
  <sheetFormatPr defaultColWidth="9.81666666666667" defaultRowHeight="13.5" outlineLevelCol="3"/>
  <cols>
    <col min="1" max="1" width="19.225" style="79" customWidth="1"/>
    <col min="2" max="2" width="16.3666666666667" style="79" customWidth="1"/>
    <col min="3" max="4" width="15.8166666666667" style="79" customWidth="1"/>
    <col min="5" max="16384" width="9.81666666666667" style="79"/>
  </cols>
  <sheetData>
    <row r="1" ht="18.75" spans="1:4">
      <c r="A1" s="2" t="s">
        <v>168</v>
      </c>
      <c r="B1" s="2"/>
      <c r="C1" s="2"/>
      <c r="D1" s="2"/>
    </row>
    <row r="2" ht="18.75" spans="1:4">
      <c r="A2" s="3" t="s">
        <v>55</v>
      </c>
      <c r="B2" s="3" t="s">
        <v>56</v>
      </c>
      <c r="C2" s="3" t="s">
        <v>55</v>
      </c>
      <c r="D2" s="3" t="s">
        <v>56</v>
      </c>
    </row>
    <row r="3" ht="14.25" spans="1:4">
      <c r="A3" s="72">
        <v>2304303001</v>
      </c>
      <c r="B3" s="90">
        <v>50</v>
      </c>
      <c r="C3" s="72">
        <v>2304303023</v>
      </c>
      <c r="D3" s="90">
        <v>74</v>
      </c>
    </row>
    <row r="4" ht="14.25" spans="1:4">
      <c r="A4" s="72">
        <v>2304303002</v>
      </c>
      <c r="B4" s="90">
        <v>72</v>
      </c>
      <c r="C4" s="72">
        <v>2304303024</v>
      </c>
      <c r="D4" s="90">
        <v>64</v>
      </c>
    </row>
    <row r="5" ht="14.25" spans="1:4">
      <c r="A5" s="72">
        <v>2304303003</v>
      </c>
      <c r="B5" s="90">
        <v>65.5</v>
      </c>
      <c r="C5" s="72">
        <v>2304303025</v>
      </c>
      <c r="D5" s="90">
        <v>60</v>
      </c>
    </row>
    <row r="6" ht="14.25" spans="1:4">
      <c r="A6" s="72">
        <v>2304303004</v>
      </c>
      <c r="B6" s="90">
        <v>60</v>
      </c>
      <c r="C6" s="72">
        <v>2304303026</v>
      </c>
      <c r="D6" s="90">
        <v>85</v>
      </c>
    </row>
    <row r="7" ht="14.25" spans="1:4">
      <c r="A7" s="72">
        <v>2304303005</v>
      </c>
      <c r="B7" s="90">
        <v>60</v>
      </c>
      <c r="C7" s="72">
        <v>2304303027</v>
      </c>
      <c r="D7" s="90">
        <v>58</v>
      </c>
    </row>
    <row r="8" ht="14.25" spans="1:4">
      <c r="A8" s="72">
        <v>2304303006</v>
      </c>
      <c r="B8" s="90">
        <v>68</v>
      </c>
      <c r="C8" s="72">
        <v>2304303028</v>
      </c>
      <c r="D8" s="90">
        <v>65</v>
      </c>
    </row>
    <row r="9" ht="14.25" spans="1:4">
      <c r="A9" s="72">
        <v>2304303007</v>
      </c>
      <c r="B9" s="90">
        <v>70.5</v>
      </c>
      <c r="C9" s="72">
        <v>2304303029</v>
      </c>
      <c r="D9" s="90">
        <v>61.5</v>
      </c>
    </row>
    <row r="10" ht="14.25" spans="1:4">
      <c r="A10" s="72">
        <v>2304303008</v>
      </c>
      <c r="B10" s="90">
        <v>60.5</v>
      </c>
      <c r="C10" s="72">
        <v>2304303030</v>
      </c>
      <c r="D10" s="90">
        <v>57.5</v>
      </c>
    </row>
    <row r="11" ht="14.25" spans="1:4">
      <c r="A11" s="72">
        <v>2304303009</v>
      </c>
      <c r="B11" s="90">
        <v>60</v>
      </c>
      <c r="C11" s="72">
        <v>2304303031</v>
      </c>
      <c r="D11" s="90">
        <v>61</v>
      </c>
    </row>
    <row r="12" ht="14.25" spans="1:4">
      <c r="A12" s="72">
        <v>2304303010</v>
      </c>
      <c r="B12" s="90">
        <v>75.5</v>
      </c>
      <c r="C12" s="72">
        <v>2304303032</v>
      </c>
      <c r="D12" s="90">
        <v>69</v>
      </c>
    </row>
    <row r="13" ht="14.25" spans="1:4">
      <c r="A13" s="72">
        <v>2304303011</v>
      </c>
      <c r="B13" s="90">
        <v>71.5</v>
      </c>
      <c r="C13" s="72">
        <v>2304303033</v>
      </c>
      <c r="D13" s="90">
        <v>100</v>
      </c>
    </row>
    <row r="14" ht="14.25" spans="1:4">
      <c r="A14" s="72">
        <v>2304303012</v>
      </c>
      <c r="B14" s="90">
        <v>62.5</v>
      </c>
      <c r="C14" s="72">
        <v>2304303034</v>
      </c>
      <c r="D14" s="90">
        <v>64</v>
      </c>
    </row>
    <row r="15" ht="14.25" spans="1:4">
      <c r="A15" s="72">
        <v>2304303013</v>
      </c>
      <c r="B15" s="90">
        <v>70</v>
      </c>
      <c r="C15" s="72">
        <v>2304303035</v>
      </c>
      <c r="D15" s="90">
        <v>62.5</v>
      </c>
    </row>
    <row r="16" ht="14.25" spans="1:4">
      <c r="A16" s="72">
        <v>2304303014</v>
      </c>
      <c r="B16" s="90">
        <v>74</v>
      </c>
      <c r="C16" s="72">
        <v>2304303036</v>
      </c>
      <c r="D16" s="90">
        <v>56.5</v>
      </c>
    </row>
    <row r="17" ht="14.25" spans="1:4">
      <c r="A17" s="72">
        <v>2304303015</v>
      </c>
      <c r="B17" s="90">
        <v>60</v>
      </c>
      <c r="C17" s="72">
        <v>2304303037</v>
      </c>
      <c r="D17" s="90">
        <v>77</v>
      </c>
    </row>
    <row r="18" ht="14.25" spans="1:4">
      <c r="A18" s="72">
        <v>2304303016</v>
      </c>
      <c r="B18" s="90">
        <v>70</v>
      </c>
      <c r="C18" s="72">
        <v>2304303038</v>
      </c>
      <c r="D18" s="90">
        <v>55.5</v>
      </c>
    </row>
    <row r="19" ht="14.25" spans="1:4">
      <c r="A19" s="72">
        <v>2304303017</v>
      </c>
      <c r="B19" s="90">
        <v>77.5</v>
      </c>
      <c r="C19" s="72">
        <v>2304303039</v>
      </c>
      <c r="D19" s="90">
        <v>60</v>
      </c>
    </row>
    <row r="20" ht="14.25" spans="1:4">
      <c r="A20" s="72">
        <v>2304303018</v>
      </c>
      <c r="B20" s="90">
        <v>60</v>
      </c>
      <c r="C20" s="72">
        <v>2302309029</v>
      </c>
      <c r="D20" s="90">
        <v>50.5</v>
      </c>
    </row>
    <row r="21" ht="14.25" spans="1:4">
      <c r="A21" s="72">
        <v>2304303019</v>
      </c>
      <c r="B21" s="90">
        <v>60.5</v>
      </c>
      <c r="C21" s="72">
        <v>2307303023</v>
      </c>
      <c r="D21" s="90">
        <v>71</v>
      </c>
    </row>
    <row r="22" ht="14.25" spans="1:4">
      <c r="A22" s="72">
        <v>2304303020</v>
      </c>
      <c r="B22" s="90">
        <v>62.5</v>
      </c>
      <c r="C22" s="72">
        <v>2307303039</v>
      </c>
      <c r="D22" s="90">
        <v>77.5</v>
      </c>
    </row>
    <row r="23" ht="14.25" spans="1:4">
      <c r="A23" s="72">
        <v>2304303021</v>
      </c>
      <c r="B23" s="90">
        <v>65</v>
      </c>
      <c r="C23" s="72">
        <v>2309301032</v>
      </c>
      <c r="D23" s="90">
        <v>76</v>
      </c>
    </row>
    <row r="24" ht="14.25" spans="1:4">
      <c r="A24" s="72">
        <v>2304303022</v>
      </c>
      <c r="B24" s="90">
        <v>69.5</v>
      </c>
      <c r="C24" s="72"/>
      <c r="D24" s="72"/>
    </row>
    <row r="25" spans="1:4">
      <c r="A25" s="43"/>
      <c r="B25" s="43"/>
      <c r="C25" s="43"/>
      <c r="D25" s="43"/>
    </row>
  </sheetData>
  <mergeCells count="1">
    <mergeCell ref="A1:D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workbookViewId="0">
      <selection activeCell="A1" sqref="A1:D1"/>
    </sheetView>
  </sheetViews>
  <sheetFormatPr defaultColWidth="9.81666666666667" defaultRowHeight="13.5" outlineLevelCol="3"/>
  <cols>
    <col min="1" max="1" width="15.1333333333333" style="79" customWidth="1"/>
    <col min="2" max="2" width="14.8666666666667" style="79" customWidth="1"/>
    <col min="3" max="3" width="18.4083333333333" style="79" customWidth="1"/>
    <col min="4" max="4" width="16.3666666666667" style="79" customWidth="1"/>
    <col min="5" max="16384" width="9.81666666666667" style="79"/>
  </cols>
  <sheetData>
    <row r="1" ht="18.75" spans="1:4">
      <c r="A1" s="80" t="s">
        <v>169</v>
      </c>
      <c r="B1" s="80"/>
      <c r="C1" s="80"/>
      <c r="D1" s="80"/>
    </row>
    <row r="2" ht="14.25" spans="1:4">
      <c r="A2" s="81" t="s">
        <v>55</v>
      </c>
      <c r="B2" s="82" t="s">
        <v>56</v>
      </c>
      <c r="C2" s="81" t="s">
        <v>55</v>
      </c>
      <c r="D2" s="82" t="s">
        <v>56</v>
      </c>
    </row>
    <row r="3" spans="1:4">
      <c r="A3" s="83" t="s">
        <v>170</v>
      </c>
      <c r="B3" s="84" t="s">
        <v>101</v>
      </c>
      <c r="C3" s="83" t="s">
        <v>171</v>
      </c>
      <c r="D3" s="84" t="s">
        <v>172</v>
      </c>
    </row>
    <row r="4" spans="1:4">
      <c r="A4" s="83" t="s">
        <v>173</v>
      </c>
      <c r="B4" s="84" t="s">
        <v>101</v>
      </c>
      <c r="C4" s="83" t="s">
        <v>174</v>
      </c>
      <c r="D4" s="84" t="s">
        <v>175</v>
      </c>
    </row>
    <row r="5" spans="1:4">
      <c r="A5" s="83" t="s">
        <v>176</v>
      </c>
      <c r="B5" s="84" t="s">
        <v>101</v>
      </c>
      <c r="C5" s="83" t="s">
        <v>177</v>
      </c>
      <c r="D5" s="85" t="s">
        <v>178</v>
      </c>
    </row>
    <row r="6" spans="1:4">
      <c r="A6" s="86">
        <v>2304304004</v>
      </c>
      <c r="B6" s="84" t="s">
        <v>179</v>
      </c>
      <c r="C6" s="83" t="s">
        <v>180</v>
      </c>
      <c r="D6" s="84" t="s">
        <v>175</v>
      </c>
    </row>
    <row r="7" spans="1:4">
      <c r="A7" s="86">
        <v>2304304005</v>
      </c>
      <c r="B7" s="84" t="s">
        <v>101</v>
      </c>
      <c r="C7" s="83" t="s">
        <v>181</v>
      </c>
      <c r="D7" s="84" t="s">
        <v>182</v>
      </c>
    </row>
    <row r="8" spans="1:4">
      <c r="A8" s="86">
        <v>2304304006</v>
      </c>
      <c r="B8" s="84" t="s">
        <v>165</v>
      </c>
      <c r="C8" s="83" t="s">
        <v>183</v>
      </c>
      <c r="D8" s="84" t="s">
        <v>101</v>
      </c>
    </row>
    <row r="9" spans="1:4">
      <c r="A9" s="86">
        <v>2304304007</v>
      </c>
      <c r="B9" s="84" t="s">
        <v>179</v>
      </c>
      <c r="C9" s="83" t="s">
        <v>184</v>
      </c>
      <c r="D9" s="84" t="s">
        <v>185</v>
      </c>
    </row>
    <row r="10" spans="1:4">
      <c r="A10" s="86">
        <v>2304304008</v>
      </c>
      <c r="B10" s="84" t="s">
        <v>186</v>
      </c>
      <c r="C10" s="83" t="s">
        <v>187</v>
      </c>
      <c r="D10" s="84" t="s">
        <v>188</v>
      </c>
    </row>
    <row r="11" spans="1:4">
      <c r="A11" s="86">
        <v>2304304009</v>
      </c>
      <c r="B11" s="84" t="s">
        <v>160</v>
      </c>
      <c r="C11" s="83" t="s">
        <v>189</v>
      </c>
      <c r="D11" s="84" t="s">
        <v>190</v>
      </c>
    </row>
    <row r="12" spans="1:4">
      <c r="A12" s="86">
        <v>2304304010</v>
      </c>
      <c r="B12" s="84" t="s">
        <v>191</v>
      </c>
      <c r="C12" s="83" t="s">
        <v>192</v>
      </c>
      <c r="D12" s="84" t="s">
        <v>185</v>
      </c>
    </row>
    <row r="13" spans="1:4">
      <c r="A13" s="86">
        <v>2304304011</v>
      </c>
      <c r="B13" s="84" t="s">
        <v>109</v>
      </c>
      <c r="C13" s="83" t="s">
        <v>193</v>
      </c>
      <c r="D13" s="84" t="s">
        <v>194</v>
      </c>
    </row>
    <row r="14" spans="1:4">
      <c r="A14" s="86">
        <v>2304304012</v>
      </c>
      <c r="B14" s="84" t="s">
        <v>101</v>
      </c>
      <c r="C14" s="83" t="s">
        <v>195</v>
      </c>
      <c r="D14" s="84" t="s">
        <v>101</v>
      </c>
    </row>
    <row r="15" spans="1:4">
      <c r="A15" s="86">
        <v>2304304013</v>
      </c>
      <c r="B15" s="84" t="s">
        <v>196</v>
      </c>
      <c r="C15" s="83" t="s">
        <v>197</v>
      </c>
      <c r="D15" s="84" t="s">
        <v>194</v>
      </c>
    </row>
    <row r="16" spans="1:4">
      <c r="A16" s="86">
        <v>2304304014</v>
      </c>
      <c r="B16" s="84" t="s">
        <v>172</v>
      </c>
      <c r="C16" s="83" t="s">
        <v>198</v>
      </c>
      <c r="D16" s="84" t="s">
        <v>101</v>
      </c>
    </row>
    <row r="17" spans="1:4">
      <c r="A17" s="86">
        <v>2304304015</v>
      </c>
      <c r="B17" s="84" t="s">
        <v>179</v>
      </c>
      <c r="C17" s="83" t="s">
        <v>199</v>
      </c>
      <c r="D17" s="84" t="s">
        <v>200</v>
      </c>
    </row>
    <row r="18" spans="1:4">
      <c r="A18" s="83" t="s">
        <v>201</v>
      </c>
      <c r="B18" s="84" t="s">
        <v>155</v>
      </c>
      <c r="C18" s="83" t="s">
        <v>202</v>
      </c>
      <c r="D18" s="84" t="s">
        <v>203</v>
      </c>
    </row>
    <row r="19" spans="1:4">
      <c r="A19" s="86">
        <v>2304304017</v>
      </c>
      <c r="B19" s="84" t="s">
        <v>194</v>
      </c>
      <c r="C19" s="83" t="s">
        <v>204</v>
      </c>
      <c r="D19" s="84" t="s">
        <v>172</v>
      </c>
    </row>
    <row r="20" spans="1:4">
      <c r="A20" s="86">
        <v>2304304018</v>
      </c>
      <c r="B20" s="84" t="s">
        <v>205</v>
      </c>
      <c r="C20" s="83" t="s">
        <v>206</v>
      </c>
      <c r="D20" s="84" t="s">
        <v>207</v>
      </c>
    </row>
    <row r="21" spans="1:4">
      <c r="A21" s="86">
        <v>2304304019</v>
      </c>
      <c r="B21" s="84" t="s">
        <v>208</v>
      </c>
      <c r="C21" s="83" t="s">
        <v>209</v>
      </c>
      <c r="D21" s="87" t="s">
        <v>179</v>
      </c>
    </row>
    <row r="22" spans="1:4">
      <c r="A22" s="86">
        <v>2304304020</v>
      </c>
      <c r="B22" s="84" t="s">
        <v>178</v>
      </c>
      <c r="C22" s="83" t="s">
        <v>210</v>
      </c>
      <c r="D22" s="88">
        <v>72.5</v>
      </c>
    </row>
    <row r="23" spans="1:4">
      <c r="A23" s="89">
        <v>2304304021</v>
      </c>
      <c r="B23" s="88">
        <v>71.5</v>
      </c>
      <c r="C23" s="83" t="s">
        <v>211</v>
      </c>
      <c r="D23" s="88">
        <v>56</v>
      </c>
    </row>
  </sheetData>
  <mergeCells count="1">
    <mergeCell ref="A1:D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A1" sqref="A1:D1"/>
    </sheetView>
  </sheetViews>
  <sheetFormatPr defaultColWidth="9.13333333333333" defaultRowHeight="13.5" outlineLevelCol="5"/>
  <cols>
    <col min="1" max="1" width="15.0916666666667" style="51" customWidth="1"/>
    <col min="2" max="2" width="18.1833333333333" style="54" customWidth="1"/>
    <col min="3" max="3" width="16.1833333333333" style="51" customWidth="1"/>
    <col min="4" max="4" width="16.4583333333333" style="51" customWidth="1"/>
    <col min="5" max="5" width="8.18333333333333" style="51" customWidth="1"/>
    <col min="6" max="6" width="13.3666666666667" style="51" customWidth="1"/>
    <col min="7" max="16384" width="9.13333333333333" style="51"/>
  </cols>
  <sheetData>
    <row r="1" ht="20.25" spans="1:6">
      <c r="A1" s="2" t="s">
        <v>212</v>
      </c>
      <c r="B1" s="2"/>
      <c r="C1" s="2"/>
      <c r="D1" s="2"/>
      <c r="E1" s="78"/>
      <c r="F1" s="78"/>
    </row>
    <row r="2" ht="18.75" spans="1:4">
      <c r="A2" s="3" t="s">
        <v>55</v>
      </c>
      <c r="B2" s="3" t="s">
        <v>213</v>
      </c>
      <c r="C2" s="3" t="s">
        <v>55</v>
      </c>
      <c r="D2" s="3" t="s">
        <v>213</v>
      </c>
    </row>
    <row r="3" ht="18.75" spans="1:4">
      <c r="A3" s="4" t="s">
        <v>214</v>
      </c>
      <c r="B3" s="5">
        <v>100</v>
      </c>
      <c r="C3" s="4" t="s">
        <v>215</v>
      </c>
      <c r="D3" s="5">
        <v>73.5</v>
      </c>
    </row>
    <row r="4" ht="18.75" spans="1:4">
      <c r="A4" s="4" t="s">
        <v>216</v>
      </c>
      <c r="B4" s="5">
        <v>55</v>
      </c>
      <c r="C4" s="4" t="s">
        <v>217</v>
      </c>
      <c r="D4" s="5">
        <v>57</v>
      </c>
    </row>
    <row r="5" ht="18.75" spans="1:4">
      <c r="A5" s="4" t="s">
        <v>218</v>
      </c>
      <c r="B5" s="5">
        <v>68</v>
      </c>
      <c r="C5" s="4" t="s">
        <v>219</v>
      </c>
      <c r="D5" s="5">
        <v>58.5</v>
      </c>
    </row>
    <row r="6" ht="18.75" spans="1:4">
      <c r="A6" s="4" t="s">
        <v>220</v>
      </c>
      <c r="B6" s="5">
        <v>72</v>
      </c>
      <c r="C6" s="4" t="s">
        <v>221</v>
      </c>
      <c r="D6" s="5">
        <v>54</v>
      </c>
    </row>
    <row r="7" ht="18.75" spans="1:4">
      <c r="A7" s="4" t="s">
        <v>222</v>
      </c>
      <c r="B7" s="5">
        <v>60</v>
      </c>
      <c r="C7" s="4" t="s">
        <v>223</v>
      </c>
      <c r="D7" s="5">
        <v>60</v>
      </c>
    </row>
    <row r="8" ht="18.75" spans="1:4">
      <c r="A8" s="4" t="s">
        <v>224</v>
      </c>
      <c r="B8" s="5">
        <v>62.5</v>
      </c>
      <c r="C8" s="4" t="s">
        <v>225</v>
      </c>
      <c r="D8" s="5">
        <v>57</v>
      </c>
    </row>
    <row r="9" ht="18.75" spans="1:4">
      <c r="A9" s="4" t="s">
        <v>226</v>
      </c>
      <c r="B9" s="5">
        <v>67</v>
      </c>
      <c r="C9" s="4" t="s">
        <v>227</v>
      </c>
      <c r="D9" s="5">
        <v>64</v>
      </c>
    </row>
    <row r="10" ht="18.75" spans="1:4">
      <c r="A10" s="4" t="s">
        <v>228</v>
      </c>
      <c r="B10" s="5">
        <v>68</v>
      </c>
      <c r="C10" s="4" t="s">
        <v>229</v>
      </c>
      <c r="D10" s="5">
        <v>62.5</v>
      </c>
    </row>
    <row r="11" ht="18.75" spans="1:4">
      <c r="A11" s="4" t="s">
        <v>230</v>
      </c>
      <c r="B11" s="5">
        <v>95.5</v>
      </c>
      <c r="C11" s="4" t="s">
        <v>231</v>
      </c>
      <c r="D11" s="5">
        <v>62</v>
      </c>
    </row>
    <row r="12" ht="18.75" spans="1:4">
      <c r="A12" s="4" t="s">
        <v>232</v>
      </c>
      <c r="B12" s="5">
        <v>60</v>
      </c>
      <c r="C12" s="4" t="s">
        <v>233</v>
      </c>
      <c r="D12" s="5">
        <v>57</v>
      </c>
    </row>
    <row r="13" ht="18.75" spans="1:4">
      <c r="A13" s="4" t="s">
        <v>234</v>
      </c>
      <c r="B13" s="5">
        <v>79.5</v>
      </c>
      <c r="C13" s="4" t="s">
        <v>235</v>
      </c>
      <c r="D13" s="5">
        <v>69.5</v>
      </c>
    </row>
    <row r="14" ht="18.75" spans="1:4">
      <c r="A14" s="4" t="s">
        <v>236</v>
      </c>
      <c r="B14" s="5">
        <v>84</v>
      </c>
      <c r="C14" s="4" t="s">
        <v>237</v>
      </c>
      <c r="D14" s="5">
        <v>53</v>
      </c>
    </row>
    <row r="15" ht="18.75" spans="1:4">
      <c r="A15" s="4" t="s">
        <v>238</v>
      </c>
      <c r="B15" s="5">
        <v>60.5</v>
      </c>
      <c r="C15" s="4" t="s">
        <v>239</v>
      </c>
      <c r="D15" s="5">
        <v>63.5</v>
      </c>
    </row>
    <row r="16" ht="18.75" spans="1:4">
      <c r="A16" s="4" t="s">
        <v>240</v>
      </c>
      <c r="B16" s="5">
        <v>89</v>
      </c>
      <c r="C16" s="4" t="s">
        <v>241</v>
      </c>
      <c r="D16" s="5">
        <v>60</v>
      </c>
    </row>
    <row r="17" ht="18.75" spans="1:4">
      <c r="A17" s="4" t="s">
        <v>242</v>
      </c>
      <c r="B17" s="5">
        <v>51</v>
      </c>
      <c r="C17" s="4" t="s">
        <v>243</v>
      </c>
      <c r="D17" s="5">
        <v>62</v>
      </c>
    </row>
    <row r="18" ht="18.75" spans="1:4">
      <c r="A18" s="4" t="s">
        <v>244</v>
      </c>
      <c r="B18" s="5">
        <v>60</v>
      </c>
      <c r="C18" s="4" t="s">
        <v>245</v>
      </c>
      <c r="D18" s="5">
        <v>54</v>
      </c>
    </row>
    <row r="19" ht="18.75" spans="1:4">
      <c r="A19" s="4" t="s">
        <v>246</v>
      </c>
      <c r="B19" s="5">
        <v>60</v>
      </c>
      <c r="C19" s="4" t="s">
        <v>247</v>
      </c>
      <c r="D19" s="5">
        <v>55</v>
      </c>
    </row>
    <row r="20" ht="18.75" spans="1:4">
      <c r="A20" s="4" t="s">
        <v>248</v>
      </c>
      <c r="B20" s="5">
        <v>53</v>
      </c>
      <c r="C20" s="4" t="s">
        <v>249</v>
      </c>
      <c r="D20" s="5">
        <v>60</v>
      </c>
    </row>
    <row r="21" ht="18.75" spans="1:4">
      <c r="A21" s="4" t="s">
        <v>250</v>
      </c>
      <c r="B21" s="5">
        <v>80.5</v>
      </c>
      <c r="C21" s="4" t="s">
        <v>251</v>
      </c>
      <c r="D21" s="5">
        <v>58</v>
      </c>
    </row>
    <row r="22" ht="18.75" spans="1:5">
      <c r="A22" s="4" t="s">
        <v>252</v>
      </c>
      <c r="B22" s="5">
        <v>60</v>
      </c>
      <c r="C22" s="4" t="s">
        <v>253</v>
      </c>
      <c r="D22" s="5">
        <v>60</v>
      </c>
      <c r="E22" s="76"/>
    </row>
  </sheetData>
  <mergeCells count="1">
    <mergeCell ref="A1:D1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A1" sqref="A1:D1"/>
    </sheetView>
  </sheetViews>
  <sheetFormatPr defaultColWidth="9.13333333333333" defaultRowHeight="13.5" outlineLevelCol="6"/>
  <cols>
    <col min="1" max="1" width="17.4583333333333" style="76" customWidth="1"/>
    <col min="2" max="2" width="17.0416666666667" style="76" customWidth="1"/>
    <col min="3" max="3" width="17.4583333333333" style="77" customWidth="1"/>
    <col min="4" max="4" width="17.0416666666667" style="51" customWidth="1"/>
    <col min="5" max="5" width="10.5" style="51" customWidth="1"/>
    <col min="6" max="6" width="17.4583333333333" style="51" customWidth="1"/>
    <col min="7" max="16384" width="9.13333333333333" style="51"/>
  </cols>
  <sheetData>
    <row r="1" ht="18.75" spans="1:4">
      <c r="A1" s="2" t="s">
        <v>254</v>
      </c>
      <c r="B1" s="2"/>
      <c r="C1" s="2"/>
      <c r="D1" s="2"/>
    </row>
    <row r="2" ht="18.75" spans="1:4">
      <c r="A2" s="3" t="s">
        <v>55</v>
      </c>
      <c r="B2" s="3" t="s">
        <v>56</v>
      </c>
      <c r="C2" s="3" t="s">
        <v>55</v>
      </c>
      <c r="D2" s="3" t="s">
        <v>56</v>
      </c>
    </row>
    <row r="3" ht="18.75" spans="1:4">
      <c r="A3" s="3" t="s">
        <v>255</v>
      </c>
      <c r="B3" s="3">
        <v>60</v>
      </c>
      <c r="C3" s="4" t="s">
        <v>256</v>
      </c>
      <c r="D3" s="5">
        <v>62.5</v>
      </c>
    </row>
    <row r="4" ht="18.75" spans="1:4">
      <c r="A4" s="4" t="s">
        <v>257</v>
      </c>
      <c r="B4" s="5">
        <v>60</v>
      </c>
      <c r="C4" s="4" t="s">
        <v>258</v>
      </c>
      <c r="D4" s="5">
        <v>60</v>
      </c>
    </row>
    <row r="5" ht="18.75" spans="1:4">
      <c r="A5" s="4" t="s">
        <v>259</v>
      </c>
      <c r="B5" s="5">
        <v>71.5</v>
      </c>
      <c r="C5" s="4" t="s">
        <v>260</v>
      </c>
      <c r="D5" s="5">
        <v>50</v>
      </c>
    </row>
    <row r="6" ht="18.75" spans="1:4">
      <c r="A6" s="4" t="s">
        <v>261</v>
      </c>
      <c r="B6" s="5">
        <v>60.5</v>
      </c>
      <c r="C6" s="4" t="s">
        <v>262</v>
      </c>
      <c r="D6" s="5">
        <v>60</v>
      </c>
    </row>
    <row r="7" ht="18.75" spans="1:7">
      <c r="A7" s="4" t="s">
        <v>263</v>
      </c>
      <c r="B7" s="5">
        <v>100</v>
      </c>
      <c r="C7" s="4" t="s">
        <v>264</v>
      </c>
      <c r="D7" s="5">
        <v>59</v>
      </c>
      <c r="G7" s="76"/>
    </row>
    <row r="8" ht="18.75" spans="1:4">
      <c r="A8" s="4" t="s">
        <v>265</v>
      </c>
      <c r="B8" s="5">
        <v>72.5</v>
      </c>
      <c r="C8" s="4" t="s">
        <v>266</v>
      </c>
      <c r="D8" s="5">
        <v>60</v>
      </c>
    </row>
    <row r="9" ht="18.75" spans="1:4">
      <c r="A9" s="4" t="s">
        <v>267</v>
      </c>
      <c r="B9" s="5">
        <v>60</v>
      </c>
      <c r="C9" s="4" t="s">
        <v>268</v>
      </c>
      <c r="D9" s="5">
        <v>60</v>
      </c>
    </row>
    <row r="10" ht="18.75" spans="1:4">
      <c r="A10" s="4" t="s">
        <v>269</v>
      </c>
      <c r="B10" s="5">
        <v>67.5</v>
      </c>
      <c r="C10" s="4" t="s">
        <v>270</v>
      </c>
      <c r="D10" s="5">
        <v>55</v>
      </c>
    </row>
    <row r="11" ht="18.75" spans="1:4">
      <c r="A11" s="4" t="s">
        <v>271</v>
      </c>
      <c r="B11" s="5">
        <v>79.5</v>
      </c>
      <c r="C11" s="4" t="s">
        <v>272</v>
      </c>
      <c r="D11" s="5">
        <v>60.5</v>
      </c>
    </row>
    <row r="12" ht="18.75" spans="1:4">
      <c r="A12" s="4" t="s">
        <v>273</v>
      </c>
      <c r="B12" s="5">
        <v>73.5</v>
      </c>
      <c r="C12" s="4" t="s">
        <v>274</v>
      </c>
      <c r="D12" s="5">
        <v>58</v>
      </c>
    </row>
    <row r="13" ht="18.75" spans="1:4">
      <c r="A13" s="4" t="s">
        <v>275</v>
      </c>
      <c r="B13" s="5">
        <v>83</v>
      </c>
      <c r="C13" s="4" t="s">
        <v>276</v>
      </c>
      <c r="D13" s="5">
        <v>50</v>
      </c>
    </row>
    <row r="14" ht="18.75" spans="1:4">
      <c r="A14" s="4" t="s">
        <v>277</v>
      </c>
      <c r="B14" s="5">
        <v>60</v>
      </c>
      <c r="C14" s="4" t="s">
        <v>278</v>
      </c>
      <c r="D14" s="5">
        <v>56.5</v>
      </c>
    </row>
    <row r="15" ht="18.75" spans="1:4">
      <c r="A15" s="4" t="s">
        <v>279</v>
      </c>
      <c r="B15" s="5">
        <v>88</v>
      </c>
      <c r="C15" s="4" t="s">
        <v>280</v>
      </c>
      <c r="D15" s="5">
        <v>60</v>
      </c>
    </row>
    <row r="16" ht="18.75" spans="1:4">
      <c r="A16" s="4" t="s">
        <v>281</v>
      </c>
      <c r="B16" s="5">
        <v>60</v>
      </c>
      <c r="C16" s="4" t="s">
        <v>282</v>
      </c>
      <c r="D16" s="5">
        <v>74</v>
      </c>
    </row>
    <row r="17" ht="18.75" spans="1:4">
      <c r="A17" s="4" t="s">
        <v>283</v>
      </c>
      <c r="B17" s="5">
        <v>68</v>
      </c>
      <c r="C17" s="4" t="s">
        <v>284</v>
      </c>
      <c r="D17" s="5">
        <v>58</v>
      </c>
    </row>
    <row r="18" ht="18.75" spans="1:4">
      <c r="A18" s="4" t="s">
        <v>285</v>
      </c>
      <c r="B18" s="5">
        <v>64.5</v>
      </c>
      <c r="C18" s="4" t="s">
        <v>286</v>
      </c>
      <c r="D18" s="5">
        <v>60</v>
      </c>
    </row>
    <row r="19" ht="18.75" spans="1:4">
      <c r="A19" s="4" t="s">
        <v>287</v>
      </c>
      <c r="B19" s="5">
        <v>79</v>
      </c>
      <c r="C19" s="4" t="s">
        <v>288</v>
      </c>
      <c r="D19" s="5">
        <v>60</v>
      </c>
    </row>
    <row r="20" ht="18.75" spans="1:4">
      <c r="A20" s="4" t="s">
        <v>289</v>
      </c>
      <c r="B20" s="5">
        <v>60</v>
      </c>
      <c r="C20" s="4" t="s">
        <v>290</v>
      </c>
      <c r="D20" s="5">
        <v>60</v>
      </c>
    </row>
    <row r="21" ht="18.75" spans="1:4">
      <c r="A21" s="4" t="s">
        <v>291</v>
      </c>
      <c r="B21" s="5">
        <v>60</v>
      </c>
      <c r="C21" s="4"/>
      <c r="D21" s="5"/>
    </row>
  </sheetData>
  <mergeCells count="1">
    <mergeCell ref="A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报告</vt:lpstr>
      <vt:lpstr>23电子商务1班</vt:lpstr>
      <vt:lpstr>23电子商务2班</vt:lpstr>
      <vt:lpstr>23大数据与会计1班</vt:lpstr>
      <vt:lpstr>23大数据与会计2班</vt:lpstr>
      <vt:lpstr>23大数据与会计3班</vt:lpstr>
      <vt:lpstr>23大数据与会计4班</vt:lpstr>
      <vt:lpstr>23现代物流管理1班</vt:lpstr>
      <vt:lpstr>23现代物流管理2班</vt:lpstr>
      <vt:lpstr>23现代物流管理3班</vt:lpstr>
      <vt:lpstr>23连锁经营与管理1班</vt:lpstr>
      <vt:lpstr>23连锁经营与管理2班</vt:lpstr>
      <vt:lpstr>23跨境电子商务1班</vt:lpstr>
      <vt:lpstr>23跨境电子商务2班</vt:lpstr>
      <vt:lpstr>23采购与供应管理班</vt:lpstr>
      <vt:lpstr>24电子商务1班</vt:lpstr>
      <vt:lpstr>24电子商务2班</vt:lpstr>
      <vt:lpstr>24大数据与会计1班</vt:lpstr>
      <vt:lpstr>24大数据与会计2班</vt:lpstr>
      <vt:lpstr>24大数据与会计3班</vt:lpstr>
      <vt:lpstr>24连锁与经营管理1班</vt:lpstr>
      <vt:lpstr>24连锁与经营管理2班</vt:lpstr>
      <vt:lpstr>24连锁与经营管理3班</vt:lpstr>
      <vt:lpstr>24连锁与经营管理4班</vt:lpstr>
      <vt:lpstr>24现代物流管理1班</vt:lpstr>
      <vt:lpstr>24现代物流管理2班</vt:lpstr>
      <vt:lpstr>24跨境电子商务班</vt:lpstr>
      <vt:lpstr>24采购与供应管理班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周卫嘉</dc:creator>
  <cp:lastModifiedBy>张慧</cp:lastModifiedBy>
  <dcterms:created xsi:type="dcterms:W3CDTF">2025-09-22T10:42:00Z</dcterms:created>
  <dcterms:modified xsi:type="dcterms:W3CDTF">2025-09-23T02:23:28Z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1580597B616842BBBE8127371C1EFC76_11</vt:lpwstr>
  </property>
  <property fmtid="{D5CDD505-2E9C-101B-9397-08002B2CF9AE}" pid="3" name="KSOProductBuildVer">
    <vt:lpwstr>2052-12.1.0.22529</vt:lpwstr>
  </property>
</Properties>
</file>